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ued\Downloads\"/>
    </mc:Choice>
  </mc:AlternateContent>
  <xr:revisionPtr revIDLastSave="0" documentId="13_ncr:1_{84DBCD3B-4AE0-49B5-8DB2-9A0B56FF8A02}" xr6:coauthVersionLast="40" xr6:coauthVersionMax="40" xr10:uidLastSave="{00000000-0000-0000-0000-000000000000}"/>
  <bookViews>
    <workbookView xWindow="0" yWindow="165" windowWidth="12120" windowHeight="7875" xr2:uid="{00000000-000D-0000-FFFF-FFFF00000000}"/>
  </bookViews>
  <sheets>
    <sheet name="HOJA DE PEDIDO 2018" sheetId="8" r:id="rId1"/>
    <sheet name="HOJA DE PEDIDO 2018 CON FÓRMULA" sheetId="10" r:id="rId2"/>
  </sheets>
  <externalReferences>
    <externalReference r:id="rId3"/>
  </externalReferences>
  <definedNames>
    <definedName name="_xlnm.Print_Area" localSheetId="0">'HOJA DE PEDIDO 2018'!$A$1:$K$54</definedName>
    <definedName name="_xlnm.Print_Area" localSheetId="1">'HOJA DE PEDIDO 2018 CON FÓRMULA'!$A$1:$K$54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0" i="8" l="1"/>
  <c r="K31" i="8"/>
  <c r="K32" i="8"/>
  <c r="K33" i="8"/>
  <c r="K34" i="8"/>
  <c r="K29" i="8"/>
  <c r="K28" i="8"/>
  <c r="K24" i="8"/>
  <c r="K25" i="8"/>
  <c r="K26" i="8"/>
  <c r="K27" i="8"/>
  <c r="K23" i="8"/>
  <c r="K19" i="8"/>
  <c r="K20" i="8"/>
  <c r="K21" i="8"/>
  <c r="K22" i="8"/>
  <c r="K18" i="8"/>
  <c r="K13" i="8"/>
  <c r="K14" i="8"/>
  <c r="K15" i="8"/>
  <c r="K16" i="8"/>
  <c r="K17" i="8"/>
  <c r="K12" i="8"/>
  <c r="E40" i="8"/>
  <c r="E39" i="8"/>
  <c r="E38" i="8"/>
  <c r="E37" i="8"/>
  <c r="E35" i="8"/>
  <c r="E34" i="8"/>
  <c r="E33" i="8"/>
  <c r="E31" i="8"/>
  <c r="E29" i="8"/>
  <c r="E28" i="8"/>
  <c r="E27" i="8"/>
  <c r="E25" i="8"/>
  <c r="E23" i="8"/>
  <c r="E22" i="8"/>
  <c r="E21" i="8"/>
  <c r="E19" i="8"/>
  <c r="E17" i="8"/>
  <c r="E16" i="8"/>
  <c r="E15" i="8"/>
  <c r="E13" i="8"/>
  <c r="K35" i="8" l="1"/>
  <c r="E42" i="8" s="1"/>
  <c r="E41" i="8"/>
  <c r="K40" i="10"/>
  <c r="K39" i="10"/>
  <c r="K38" i="10"/>
  <c r="K37" i="10"/>
  <c r="K36" i="10"/>
  <c r="K35" i="10"/>
  <c r="K34" i="10"/>
  <c r="K31" i="10"/>
  <c r="K32" i="10"/>
  <c r="K33" i="10"/>
  <c r="K30" i="10"/>
  <c r="K29" i="10"/>
  <c r="K28" i="10"/>
  <c r="K25" i="10"/>
  <c r="K26" i="10"/>
  <c r="K27" i="10"/>
  <c r="K24" i="10"/>
  <c r="K23" i="10"/>
  <c r="K22" i="10"/>
  <c r="K20" i="10"/>
  <c r="K21" i="10"/>
  <c r="K19" i="10"/>
  <c r="K18" i="10"/>
  <c r="K17" i="10"/>
  <c r="K14" i="10"/>
  <c r="K15" i="10"/>
  <c r="K16" i="10"/>
  <c r="K13" i="10"/>
  <c r="K12" i="10"/>
  <c r="E43" i="10"/>
  <c r="E44" i="10"/>
  <c r="E45" i="10"/>
  <c r="E42" i="10"/>
  <c r="E39" i="10"/>
  <c r="E40" i="10"/>
  <c r="E38" i="10"/>
  <c r="E37" i="10"/>
  <c r="E34" i="10"/>
  <c r="E35" i="10"/>
  <c r="E33" i="10"/>
  <c r="E31" i="10"/>
  <c r="E28" i="10"/>
  <c r="E29" i="10"/>
  <c r="E27" i="10"/>
  <c r="E25" i="10"/>
  <c r="E22" i="10"/>
  <c r="E23" i="10"/>
  <c r="E21" i="10"/>
  <c r="E19" i="10"/>
  <c r="E16" i="10"/>
  <c r="E17" i="10"/>
  <c r="E15" i="10"/>
  <c r="E13" i="10"/>
  <c r="H40" i="10"/>
  <c r="H39" i="10"/>
  <c r="H38" i="10"/>
  <c r="H37" i="10"/>
  <c r="H36" i="10"/>
  <c r="H30" i="10"/>
  <c r="H25" i="10"/>
  <c r="H15" i="10"/>
  <c r="H14" i="10"/>
  <c r="H13" i="10"/>
  <c r="H12" i="10"/>
  <c r="E43" i="8" l="1"/>
  <c r="E46" i="10"/>
  <c r="K41" i="10"/>
  <c r="E47" i="10" s="1"/>
  <c r="H25" i="8"/>
  <c r="H13" i="8"/>
  <c r="H34" i="8"/>
  <c r="H33" i="8"/>
  <c r="H32" i="8"/>
  <c r="H31" i="8"/>
  <c r="H30" i="8"/>
  <c r="H15" i="8"/>
  <c r="H14" i="8"/>
  <c r="H12" i="8"/>
  <c r="E48" i="10" l="1"/>
</calcChain>
</file>

<file path=xl/sharedStrings.xml><?xml version="1.0" encoding="utf-8"?>
<sst xmlns="http://schemas.openxmlformats.org/spreadsheetml/2006/main" count="175" uniqueCount="95">
  <si>
    <t>SECCION DE BAJA CALIFORNIA</t>
  </si>
  <si>
    <t>CUNA</t>
  </si>
  <si>
    <t>PRIMARIOS</t>
  </si>
  <si>
    <t>MENORES</t>
  </si>
  <si>
    <t>Pedido de Materiales de Escuela Sabática Y Ministerio Infantil</t>
  </si>
  <si>
    <t>Matinal de la Mujer</t>
  </si>
  <si>
    <t>Matinal de Niños</t>
  </si>
  <si>
    <t>Matinal de Menores</t>
  </si>
  <si>
    <t>coloque el cero (0) en la casilla correspondiente. Si desea cancelar el pedido en su totalidad, comuníquese con su pastor.</t>
  </si>
  <si>
    <t>Matinal Adulto</t>
  </si>
  <si>
    <t xml:space="preserve">Lección Jumbo </t>
  </si>
  <si>
    <t>Fe Real (13-14 años)</t>
  </si>
  <si>
    <t>Jóvenes (15--- años)</t>
  </si>
  <si>
    <t>Avanzad</t>
  </si>
  <si>
    <t>COSTO</t>
  </si>
  <si>
    <t>MATERIAL VISUAL PARA DEPARTAMENTOS INFANTILES</t>
  </si>
  <si>
    <t>LECCIONES ESCUELA SABÁTICA</t>
  </si>
  <si>
    <t>Lección sencilla adultos</t>
  </si>
  <si>
    <t>Lección auxiliar maestros</t>
  </si>
  <si>
    <t>Comentario de la Lección</t>
  </si>
  <si>
    <t>Lección Tres en Uno</t>
  </si>
  <si>
    <t>LECCIONES DE NIÑOS</t>
  </si>
  <si>
    <t>LECCIONES DE ADULTOS</t>
  </si>
  <si>
    <t>MATINALES</t>
  </si>
  <si>
    <t>NOTA: Fechas Límites para hacer el pedido:</t>
  </si>
  <si>
    <t>Trimestre</t>
  </si>
  <si>
    <t>Fecha de Envío</t>
  </si>
  <si>
    <t>o por mail sruedas@adventistasbc.com</t>
  </si>
  <si>
    <t>Pastor del Distrito</t>
  </si>
  <si>
    <t>CANTIDAD</t>
  </si>
  <si>
    <r>
      <rPr>
        <b/>
        <u/>
        <sz val="12"/>
        <color rgb="FFC00000"/>
        <rFont val="Calibri"/>
        <family val="2"/>
        <scheme val="minor"/>
      </rPr>
      <t>Instrucciones:</t>
    </r>
    <r>
      <rPr>
        <b/>
        <sz val="12"/>
        <color rgb="FFC00000"/>
        <rFont val="Calibri"/>
        <family val="2"/>
        <scheme val="minor"/>
      </rPr>
      <t xml:space="preserve"> Favor de llenar su pedido tal y como lo quiere, abarcando todos los departamentos. Si desea cancelar algún material por favor </t>
    </r>
  </si>
  <si>
    <t>IGLESIA ADVENTISTA DEL SÉPTIMO DÍA</t>
  </si>
  <si>
    <t>Guía Maestro de Cuna</t>
  </si>
  <si>
    <t>Guía Maestro de Jardín</t>
  </si>
  <si>
    <t>Guía Maestro de Primarios</t>
  </si>
  <si>
    <t>Guía Maestro de Menores</t>
  </si>
  <si>
    <t>Guía Maestro Fe Real</t>
  </si>
  <si>
    <t>GUÍAS MAESTROS</t>
  </si>
  <si>
    <t>SIN COSTO</t>
  </si>
  <si>
    <t>OTROS</t>
  </si>
  <si>
    <t>TOTAL</t>
  </si>
  <si>
    <t>TOTAL A PAGAR LECCIONES ESCUELA SABÁTICA</t>
  </si>
  <si>
    <t>TOTAL A PAGAR MATERIAL VISUAL</t>
  </si>
  <si>
    <t>(+) TOTAL A PAGAR LECCIONES DE ESCUELA SABÁTICA</t>
  </si>
  <si>
    <t>IMPORTE FINAL A PAGAR POR MATERIAL DE ESCUELA SABÁTICA</t>
  </si>
  <si>
    <t>MATERIALES DE CUNA</t>
  </si>
  <si>
    <t>MATERIALES DE JARDÍN</t>
  </si>
  <si>
    <t>MATERIALES DE PRIMARIOS</t>
  </si>
  <si>
    <t xml:space="preserve"> MATERIALES DE MENORES</t>
  </si>
  <si>
    <t>Para hacer válido este pedido, debe tener la firma del Pastor de distrito, gracias.</t>
  </si>
  <si>
    <t>Director de Escuela Sabática                                               Tesorero</t>
  </si>
  <si>
    <t>Iglesia:_________________________________Distrito: _________________________ Nombre y teléfono de referencia___________________________________________________</t>
  </si>
  <si>
    <t>Envíalo por fax al tel: (665) 654-0941. ext. 101   o por mail sruedas@adventistasbc.com</t>
  </si>
  <si>
    <t>Matinal de Adolescentes</t>
  </si>
  <si>
    <r>
      <rPr>
        <b/>
        <i/>
        <u/>
        <sz val="11"/>
        <rFont val="Calibri"/>
        <family val="2"/>
        <scheme val="minor"/>
      </rPr>
      <t>Paquete Individual</t>
    </r>
    <r>
      <rPr>
        <sz val="11"/>
        <rFont val="Calibri"/>
        <family val="2"/>
        <scheme val="minor"/>
      </rPr>
      <t xml:space="preserve"> (Actividad semanal, himnario y medallero)</t>
    </r>
  </si>
  <si>
    <t>JARDÍN</t>
  </si>
  <si>
    <t>MATERIALES EXTRAS</t>
  </si>
  <si>
    <t>Planilla de Calcomanías</t>
  </si>
  <si>
    <t>Tarjeta de Cumpleaños</t>
  </si>
  <si>
    <t>Juego de Mesa Menores</t>
  </si>
  <si>
    <t>Iglesia para Ofrenda</t>
  </si>
  <si>
    <r>
      <rPr>
        <b/>
        <i/>
        <u/>
        <sz val="11"/>
        <rFont val="Calibri"/>
        <family val="2"/>
        <scheme val="minor"/>
      </rPr>
      <t>Paquete de Decoración</t>
    </r>
    <r>
      <rPr>
        <sz val="11"/>
        <rFont val="Calibri"/>
        <family val="2"/>
        <scheme val="minor"/>
      </rPr>
      <t xml:space="preserve"> (3 escenas con temas de la lección, mapa misionero, rincón de cumpleaños, lámina "Así vamos")</t>
    </r>
  </si>
  <si>
    <t xml:space="preserve">CD Cantos Cuna (Estuche y letra de cantos) </t>
  </si>
  <si>
    <r>
      <rPr>
        <b/>
        <i/>
        <u/>
        <sz val="11"/>
        <rFont val="Calibri"/>
        <family val="2"/>
        <scheme val="minor"/>
      </rPr>
      <t>Paquete Completo</t>
    </r>
    <r>
      <rPr>
        <sz val="11"/>
        <rFont val="Calibri"/>
        <family val="2"/>
        <scheme val="minor"/>
      </rPr>
      <t xml:space="preserve"> (CD de Cantos, Mapa Misionero, Rincón de Cumpleaños, lámina "Así vamos", 1 planilla de Calcomanías, 2 tarjetas de cumpleaños, 3 láminas con temas de la lección, 12 divisas de versículo con stikers y 12 hojas de trabajo)</t>
    </r>
  </si>
  <si>
    <t xml:space="preserve">CD Cantos Jardín (Estuche y letra de cantos) </t>
  </si>
  <si>
    <t xml:space="preserve">CD Cantos Primarios (Estuche y letra de cantos) </t>
  </si>
  <si>
    <t xml:space="preserve">CD Cantos Menores (Estuche y letra de cantos) </t>
  </si>
  <si>
    <r>
      <rPr>
        <b/>
        <i/>
        <u/>
        <sz val="11"/>
        <rFont val="Calibri"/>
        <family val="2"/>
        <scheme val="minor"/>
      </rPr>
      <t>Paquete Completo</t>
    </r>
    <r>
      <rPr>
        <sz val="11"/>
        <rFont val="Calibri"/>
        <family val="2"/>
        <scheme val="minor"/>
      </rPr>
      <t xml:space="preserve"> (CD de Cantos, Mapa Misionero, Rincón de Cumpleaños, lámina "Así vamos", 1 planilla de Calcomanías, 2 tarjetas de cumpleaños, 6 láminas con temas de la lección, 12 Cuadernos de Colorear y 12 hojas de trabajo)</t>
    </r>
  </si>
  <si>
    <r>
      <rPr>
        <b/>
        <i/>
        <u/>
        <sz val="11"/>
        <rFont val="Calibri"/>
        <family val="2"/>
        <scheme val="minor"/>
      </rPr>
      <t>Paquete de Decoración</t>
    </r>
    <r>
      <rPr>
        <sz val="11"/>
        <rFont val="Calibri"/>
        <family val="2"/>
        <scheme val="minor"/>
      </rPr>
      <t xml:space="preserve"> (13 escenas con temas de la lección, mapa misionero, rincón de cumpleaños, lámina "Así vamos")</t>
    </r>
  </si>
  <si>
    <r>
      <rPr>
        <b/>
        <i/>
        <u/>
        <sz val="11"/>
        <rFont val="Calibri"/>
        <family val="2"/>
        <scheme val="minor"/>
      </rPr>
      <t>Paquete Completo</t>
    </r>
    <r>
      <rPr>
        <sz val="11"/>
        <rFont val="Calibri"/>
        <family val="2"/>
        <scheme val="minor"/>
      </rPr>
      <t xml:space="preserve"> (CD de Cantos, Mapa Misionero, Rincón de Cumpleaños, lámina "Así vamos", 1 planilla de Calcomanías, 2 tarjetas de cumpleaños, 6 láminas con temas de la lección, 12 cuadernos de actividades)</t>
    </r>
  </si>
  <si>
    <r>
      <rPr>
        <b/>
        <i/>
        <u/>
        <sz val="11"/>
        <rFont val="Calibri"/>
        <family val="2"/>
        <scheme val="minor"/>
      </rPr>
      <t>Paquete Completo</t>
    </r>
    <r>
      <rPr>
        <sz val="11"/>
        <rFont val="Calibri"/>
        <family val="2"/>
        <scheme val="minor"/>
      </rPr>
      <t xml:space="preserve"> (CD de Cantos, Mapa Misionero, Rincón de Cumpleaños, lámina "Así vamos", 1 planilla de Calcomanías, 2 tarjetas de cumpleaños, 4 letreros alusivos al tema, 12 cuadernos de actividades y 1 juego de mesa)</t>
    </r>
  </si>
  <si>
    <t>1er Trimestre 2018</t>
  </si>
  <si>
    <t>2do. Trimestre 2018</t>
  </si>
  <si>
    <t>3er. Trimestre 2018</t>
  </si>
  <si>
    <t>15 de agosto de 2017</t>
  </si>
  <si>
    <t>14 de noviembre de 2017</t>
  </si>
  <si>
    <t>15 de febrero de 2018</t>
  </si>
  <si>
    <t>15 de mayo de 2018</t>
  </si>
  <si>
    <t>4to. Trimestre 2018</t>
  </si>
  <si>
    <t>MATERIALES DE ADOLESCENTES</t>
  </si>
  <si>
    <t>HOJA DE PEDIDO 2018</t>
  </si>
  <si>
    <r>
      <rPr>
        <b/>
        <i/>
        <u/>
        <sz val="11"/>
        <rFont val="Calibri"/>
        <family val="2"/>
        <scheme val="minor"/>
      </rPr>
      <t>Paquete de Decoración</t>
    </r>
    <r>
      <rPr>
        <sz val="11"/>
        <rFont val="Calibri"/>
        <family val="2"/>
        <scheme val="minor"/>
      </rPr>
      <t xml:space="preserve"> (3 escenas con temas de la lección, mapa misionero, marco de cumpleaños, lámina "Así vamos")</t>
    </r>
  </si>
  <si>
    <t>ADOLESCENTES</t>
  </si>
  <si>
    <t>Paquete Completo (13 láminas con actividades grupales, 12 cuadernos de actividades, CD de cantos, marco de cumpleaños, mapa misionero, lámina "Así vamos", planilla de calcomanías )</t>
  </si>
  <si>
    <t>HOJA DE PEDIDO 2019</t>
  </si>
  <si>
    <t>1er Trimestre 2019</t>
  </si>
  <si>
    <t>15 de agosto de 2018</t>
  </si>
  <si>
    <t>2do. Trimestre 2019</t>
  </si>
  <si>
    <t>3er. Trimestre 2019</t>
  </si>
  <si>
    <t>4to. Trimestre 2019</t>
  </si>
  <si>
    <t>14 de noviembre de 2018</t>
  </si>
  <si>
    <t>15 de febrero de 2019</t>
  </si>
  <si>
    <t>15 de mayo de 2019</t>
  </si>
  <si>
    <t>Iglesia para ofrenda</t>
  </si>
  <si>
    <t>Juego de mesa para 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</si>
</sst>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#,##0.00_ ;[Red]\-#,##0.00\ "/>
    <numFmt numFmtId="167" formatCode="_-* #,##0_-;\-* #,##0_-;_-* &quot;-&quot;??_-;_-@_-"/>
    <numFmt numFmtId="168" formatCode="#,##0.00_ ;\-#,##0.00\ "/>
  </numFmts>
  <fonts count="2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8">
    <xf numFmtId="0" fontId="0" fillId="0" borderId="0" xfId="0"/>
    <xf numFmtId="164" fontId="5" fillId="2" borderId="1" xfId="1" applyFont="1" applyFill="1" applyBorder="1" applyAlignment="1" applyProtection="1">
      <alignment vertical="center" wrapText="1"/>
      <protection hidden="1"/>
    </xf>
    <xf numFmtId="164" fontId="8" fillId="0" borderId="1" xfId="1" applyFont="1" applyFill="1" applyBorder="1" applyAlignment="1" applyProtection="1">
      <alignment vertical="center" wrapText="1"/>
      <protection hidden="1"/>
    </xf>
    <xf numFmtId="164" fontId="5" fillId="2" borderId="3" xfId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 wrapText="1"/>
    </xf>
    <xf numFmtId="0" fontId="10" fillId="0" borderId="0" xfId="0" applyFont="1"/>
    <xf numFmtId="0" fontId="12" fillId="3" borderId="0" xfId="0" applyFont="1" applyFill="1" applyAlignment="1" applyProtection="1">
      <alignment horizontal="center" vertical="center"/>
      <protection hidden="1"/>
    </xf>
    <xf numFmtId="0" fontId="13" fillId="4" borderId="0" xfId="0" applyFont="1" applyFill="1"/>
    <xf numFmtId="0" fontId="13" fillId="4" borderId="0" xfId="0" applyFont="1" applyFill="1" applyBorder="1"/>
    <xf numFmtId="0" fontId="10" fillId="4" borderId="0" xfId="0" applyFont="1" applyFill="1"/>
    <xf numFmtId="0" fontId="14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/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protection hidden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5" fillId="0" borderId="0" xfId="0" applyFont="1"/>
    <xf numFmtId="0" fontId="5" fillId="0" borderId="0" xfId="0" applyFont="1"/>
    <xf numFmtId="0" fontId="16" fillId="0" borderId="0" xfId="0" applyFont="1" applyBorder="1" applyAlignment="1">
      <alignment horizontal="center"/>
    </xf>
    <xf numFmtId="43" fontId="4" fillId="0" borderId="0" xfId="0" applyNumberFormat="1" applyFont="1" applyBorder="1" applyAlignment="1" applyProtection="1">
      <alignment horizontal="center" vertical="top" wrapText="1" shrinkToFit="1"/>
      <protection hidden="1"/>
    </xf>
    <xf numFmtId="0" fontId="4" fillId="0" borderId="0" xfId="0" applyFont="1" applyAlignment="1"/>
    <xf numFmtId="43" fontId="14" fillId="0" borderId="0" xfId="0" applyNumberFormat="1" applyFont="1" applyBorder="1" applyAlignment="1" applyProtection="1">
      <alignment vertical="top" wrapText="1" shrinkToFit="1"/>
      <protection hidden="1"/>
    </xf>
    <xf numFmtId="0" fontId="15" fillId="0" borderId="0" xfId="0" applyFont="1" applyBorder="1"/>
    <xf numFmtId="165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1" applyFont="1" applyFill="1" applyBorder="1" applyAlignment="1" applyProtection="1">
      <alignment horizontal="center" vertical="center" wrapText="1"/>
      <protection hidden="1"/>
    </xf>
    <xf numFmtId="166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7" fillId="5" borderId="1" xfId="0" applyFont="1" applyFill="1" applyBorder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vertical="center" wrapText="1"/>
      <protection hidden="1"/>
    </xf>
    <xf numFmtId="164" fontId="5" fillId="2" borderId="2" xfId="1" applyFont="1" applyFill="1" applyBorder="1" applyAlignment="1" applyProtection="1">
      <alignment vertical="center" wrapText="1"/>
      <protection hidden="1"/>
    </xf>
    <xf numFmtId="164" fontId="5" fillId="2" borderId="5" xfId="1" applyFont="1" applyFill="1" applyBorder="1" applyAlignment="1" applyProtection="1">
      <alignment vertical="center" wrapText="1"/>
      <protection hidden="1"/>
    </xf>
    <xf numFmtId="166" fontId="5" fillId="0" borderId="30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3" xfId="0" applyFont="1" applyFill="1" applyBorder="1" applyAlignment="1" applyProtection="1">
      <alignment vertical="center" wrapText="1"/>
      <protection hidden="1"/>
    </xf>
    <xf numFmtId="0" fontId="3" fillId="5" borderId="24" xfId="0" applyFont="1" applyFill="1" applyBorder="1" applyAlignment="1" applyProtection="1">
      <alignment horizontal="center" vertical="center" textRotation="90"/>
      <protection hidden="1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3" fillId="5" borderId="29" xfId="0" applyFont="1" applyFill="1" applyBorder="1" applyAlignment="1" applyProtection="1">
      <alignment horizontal="center" vertical="center"/>
      <protection hidden="1"/>
    </xf>
    <xf numFmtId="164" fontId="5" fillId="0" borderId="1" xfId="1" applyFont="1" applyFill="1" applyBorder="1" applyAlignment="1" applyProtection="1">
      <alignment vertical="center" wrapText="1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32" xfId="0" applyFont="1" applyFill="1" applyBorder="1" applyAlignment="1" applyProtection="1">
      <alignment horizontal="center" vertical="center"/>
      <protection hidden="1"/>
    </xf>
    <xf numFmtId="164" fontId="5" fillId="0" borderId="5" xfId="1" applyFont="1" applyFill="1" applyBorder="1" applyAlignment="1" applyProtection="1">
      <alignment vertical="center" wrapText="1"/>
      <protection hidden="1"/>
    </xf>
    <xf numFmtId="166" fontId="5" fillId="0" borderId="29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3" xfId="1" applyFont="1" applyFill="1" applyBorder="1" applyAlignment="1" applyProtection="1">
      <alignment vertical="center" wrapText="1"/>
      <protection hidden="1"/>
    </xf>
    <xf numFmtId="166" fontId="5" fillId="0" borderId="28" xfId="0" applyNumberFormat="1" applyFont="1" applyFill="1" applyBorder="1" applyAlignment="1" applyProtection="1">
      <alignment horizontal="right" vertical="center" wrapText="1"/>
      <protection hidden="1"/>
    </xf>
    <xf numFmtId="165" fontId="4" fillId="5" borderId="22" xfId="0" applyNumberFormat="1" applyFont="1" applyFill="1" applyBorder="1" applyAlignment="1" applyProtection="1">
      <alignment horizontal="center" vertical="center" textRotation="90" wrapText="1"/>
      <protection hidden="1"/>
    </xf>
    <xf numFmtId="164" fontId="5" fillId="2" borderId="15" xfId="1" applyFont="1" applyFill="1" applyBorder="1" applyAlignment="1" applyProtection="1">
      <alignment vertical="center" wrapText="1"/>
      <protection hidden="1"/>
    </xf>
    <xf numFmtId="164" fontId="5" fillId="2" borderId="36" xfId="1" applyFont="1" applyFill="1" applyBorder="1" applyAlignment="1" applyProtection="1">
      <alignment vertical="center" wrapText="1"/>
      <protection hidden="1"/>
    </xf>
    <xf numFmtId="164" fontId="5" fillId="2" borderId="35" xfId="1" applyFont="1" applyFill="1" applyBorder="1" applyAlignment="1" applyProtection="1">
      <alignment vertical="center" wrapText="1"/>
      <protection hidden="1"/>
    </xf>
    <xf numFmtId="164" fontId="5" fillId="2" borderId="37" xfId="1" applyFont="1" applyFill="1" applyBorder="1" applyAlignment="1" applyProtection="1">
      <alignment vertical="center" wrapText="1"/>
      <protection hidden="1"/>
    </xf>
    <xf numFmtId="164" fontId="5" fillId="0" borderId="35" xfId="1" applyFont="1" applyFill="1" applyBorder="1" applyAlignment="1" applyProtection="1">
      <alignment vertical="center" wrapText="1"/>
      <protection hidden="1"/>
    </xf>
    <xf numFmtId="164" fontId="5" fillId="0" borderId="15" xfId="1" applyFont="1" applyFill="1" applyBorder="1" applyAlignment="1" applyProtection="1">
      <alignment vertical="center" wrapText="1"/>
      <protection hidden="1"/>
    </xf>
    <xf numFmtId="164" fontId="5" fillId="0" borderId="37" xfId="1" applyFont="1" applyFill="1" applyBorder="1" applyAlignment="1" applyProtection="1">
      <alignment vertical="center" wrapText="1"/>
      <protection hidden="1"/>
    </xf>
    <xf numFmtId="0" fontId="10" fillId="0" borderId="0" xfId="0" applyFont="1" applyFill="1" applyAlignment="1">
      <alignment wrapText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3" fillId="5" borderId="38" xfId="0" applyFont="1" applyFill="1" applyBorder="1" applyAlignment="1" applyProtection="1">
      <alignment horizontal="center" vertical="center"/>
      <protection hidden="1"/>
    </xf>
    <xf numFmtId="0" fontId="3" fillId="5" borderId="33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/>
    <xf numFmtId="164" fontId="5" fillId="5" borderId="6" xfId="1" applyFont="1" applyFill="1" applyBorder="1" applyAlignment="1" applyProtection="1">
      <alignment vertical="center" wrapText="1"/>
      <protection hidden="1"/>
    </xf>
    <xf numFmtId="165" fontId="4" fillId="5" borderId="43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5" borderId="44" xfId="0" applyFont="1" applyFill="1" applyBorder="1" applyAlignment="1" applyProtection="1">
      <alignment vertical="center" wrapText="1"/>
      <protection hidden="1"/>
    </xf>
    <xf numFmtId="164" fontId="5" fillId="5" borderId="44" xfId="1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>
      <alignment horizontal="left"/>
    </xf>
    <xf numFmtId="167" fontId="5" fillId="2" borderId="15" xfId="1" applyNumberFormat="1" applyFont="1" applyFill="1" applyBorder="1" applyAlignment="1" applyProtection="1">
      <alignment horizontal="center" vertical="center" wrapText="1"/>
      <protection hidden="1"/>
    </xf>
    <xf numFmtId="167" fontId="5" fillId="5" borderId="12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37" xfId="1" applyNumberFormat="1" applyFont="1" applyFill="1" applyBorder="1" applyAlignment="1" applyProtection="1">
      <alignment horizontal="center" vertical="center" wrapText="1"/>
      <protection hidden="1"/>
    </xf>
    <xf numFmtId="167" fontId="5" fillId="5" borderId="45" xfId="1" applyNumberFormat="1" applyFont="1" applyFill="1" applyBorder="1" applyAlignment="1" applyProtection="1">
      <alignment horizontal="center" vertical="center" wrapText="1"/>
      <protection hidden="1"/>
    </xf>
    <xf numFmtId="165" fontId="3" fillId="5" borderId="47" xfId="0" applyNumberFormat="1" applyFont="1" applyFill="1" applyBorder="1" applyAlignment="1" applyProtection="1">
      <alignment vertical="center" textRotation="90" wrapText="1"/>
      <protection hidden="1"/>
    </xf>
    <xf numFmtId="166" fontId="5" fillId="0" borderId="31" xfId="0" applyNumberFormat="1" applyFont="1" applyFill="1" applyBorder="1" applyAlignment="1" applyProtection="1">
      <alignment horizontal="right" vertical="center" wrapText="1"/>
      <protection hidden="1"/>
    </xf>
    <xf numFmtId="166" fontId="5" fillId="0" borderId="51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4" xfId="0" applyFont="1" applyFill="1" applyBorder="1" applyAlignment="1" applyProtection="1">
      <alignment vertical="center" wrapText="1"/>
      <protection hidden="1"/>
    </xf>
    <xf numFmtId="164" fontId="5" fillId="2" borderId="4" xfId="1" applyFont="1" applyFill="1" applyBorder="1" applyAlignment="1" applyProtection="1">
      <alignment vertical="center" wrapText="1"/>
      <protection hidden="1"/>
    </xf>
    <xf numFmtId="164" fontId="5" fillId="2" borderId="38" xfId="1" applyFont="1" applyFill="1" applyBorder="1" applyAlignment="1" applyProtection="1">
      <alignment vertical="center" wrapText="1"/>
      <protection hidden="1"/>
    </xf>
    <xf numFmtId="166" fontId="5" fillId="0" borderId="33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24" xfId="0" applyFont="1" applyFill="1" applyBorder="1" applyAlignment="1" applyProtection="1">
      <alignment vertical="center" wrapText="1"/>
      <protection hidden="1"/>
    </xf>
    <xf numFmtId="0" fontId="5" fillId="2" borderId="17" xfId="0" applyFont="1" applyFill="1" applyBorder="1" applyAlignment="1" applyProtection="1">
      <alignment vertical="center" wrapText="1"/>
      <protection hidden="1"/>
    </xf>
    <xf numFmtId="0" fontId="5" fillId="2" borderId="19" xfId="0" applyFont="1" applyFill="1" applyBorder="1" applyAlignment="1" applyProtection="1">
      <alignment vertical="center" wrapText="1"/>
      <protection hidden="1"/>
    </xf>
    <xf numFmtId="0" fontId="5" fillId="2" borderId="43" xfId="0" applyFont="1" applyFill="1" applyBorder="1" applyAlignment="1" applyProtection="1">
      <alignment vertical="center" wrapText="1"/>
      <protection hidden="1"/>
    </xf>
    <xf numFmtId="164" fontId="5" fillId="2" borderId="44" xfId="1" applyFont="1" applyFill="1" applyBorder="1" applyAlignment="1" applyProtection="1">
      <alignment vertical="center" wrapText="1"/>
      <protection hidden="1"/>
    </xf>
    <xf numFmtId="164" fontId="5" fillId="2" borderId="45" xfId="1" applyFont="1" applyFill="1" applyBorder="1" applyAlignment="1" applyProtection="1">
      <alignment vertical="center" wrapText="1"/>
      <protection hidden="1"/>
    </xf>
    <xf numFmtId="166" fontId="5" fillId="0" borderId="4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4" xfId="0" applyFont="1" applyFill="1" applyBorder="1" applyAlignment="1" applyProtection="1">
      <alignment vertical="center" wrapText="1"/>
      <protection hidden="1"/>
    </xf>
    <xf numFmtId="0" fontId="5" fillId="0" borderId="17" xfId="0" applyFont="1" applyFill="1" applyBorder="1" applyAlignment="1" applyProtection="1">
      <alignment vertical="center" wrapText="1"/>
      <protection hidden="1"/>
    </xf>
    <xf numFmtId="0" fontId="5" fillId="0" borderId="19" xfId="0" applyFont="1" applyFill="1" applyBorder="1" applyAlignment="1" applyProtection="1">
      <alignment vertical="center" wrapText="1"/>
      <protection hidden="1"/>
    </xf>
    <xf numFmtId="168" fontId="5" fillId="5" borderId="34" xfId="0" applyNumberFormat="1" applyFont="1" applyFill="1" applyBorder="1" applyAlignment="1" applyProtection="1">
      <alignment horizontal="right" vertical="center" wrapText="1"/>
      <protection hidden="1"/>
    </xf>
    <xf numFmtId="168" fontId="5" fillId="5" borderId="46" xfId="0" applyNumberFormat="1" applyFont="1" applyFill="1" applyBorder="1" applyAlignment="1" applyProtection="1">
      <alignment horizontal="right" vertical="center" wrapText="1"/>
      <protection hidden="1"/>
    </xf>
    <xf numFmtId="168" fontId="5" fillId="0" borderId="30" xfId="1" applyNumberFormat="1" applyFont="1" applyBorder="1" applyAlignment="1" applyProtection="1">
      <alignment horizontal="right" vertical="center" wrapText="1"/>
      <protection hidden="1"/>
    </xf>
    <xf numFmtId="168" fontId="4" fillId="0" borderId="7" xfId="0" applyNumberFormat="1" applyFont="1" applyFill="1" applyBorder="1" applyAlignment="1" applyProtection="1">
      <alignment horizontal="right" vertical="top" wrapText="1" shrinkToFit="1"/>
      <protection hidden="1"/>
    </xf>
    <xf numFmtId="168" fontId="4" fillId="0" borderId="42" xfId="0" applyNumberFormat="1" applyFont="1" applyFill="1" applyBorder="1" applyAlignment="1" applyProtection="1">
      <alignment horizontal="right" vertical="top" wrapText="1" shrinkToFit="1"/>
      <protection hidden="1"/>
    </xf>
    <xf numFmtId="167" fontId="5" fillId="2" borderId="36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51" xfId="0" applyNumberFormat="1" applyFont="1" applyBorder="1" applyAlignment="1" applyProtection="1">
      <alignment horizontal="right" vertical="top" wrapText="1" shrinkToFit="1"/>
      <protection hidden="1"/>
    </xf>
    <xf numFmtId="167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3" xfId="1" applyNumberFormat="1" applyFont="1" applyBorder="1" applyAlignment="1" applyProtection="1">
      <alignment horizontal="right" vertical="center" wrapText="1"/>
      <protection hidden="1"/>
    </xf>
    <xf numFmtId="167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52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168" fontId="5" fillId="0" borderId="31" xfId="1" applyNumberFormat="1" applyFont="1" applyBorder="1" applyAlignment="1" applyProtection="1">
      <alignment horizontal="right" vertical="center" wrapText="1"/>
      <protection hidden="1"/>
    </xf>
    <xf numFmtId="0" fontId="20" fillId="5" borderId="4" xfId="0" applyFont="1" applyFill="1" applyBorder="1" applyAlignment="1" applyProtection="1">
      <alignment vertical="center" wrapText="1"/>
      <protection hidden="1"/>
    </xf>
    <xf numFmtId="164" fontId="19" fillId="5" borderId="4" xfId="1" applyFont="1" applyFill="1" applyBorder="1" applyAlignment="1" applyProtection="1">
      <alignment vertical="center" wrapText="1"/>
      <protection hidden="1"/>
    </xf>
    <xf numFmtId="167" fontId="19" fillId="5" borderId="4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28" xfId="1" applyNumberFormat="1" applyFont="1" applyBorder="1" applyAlignment="1" applyProtection="1">
      <alignment horizontal="right" vertical="center" wrapText="1"/>
      <protection hidden="1"/>
    </xf>
    <xf numFmtId="165" fontId="19" fillId="5" borderId="52" xfId="0" applyNumberFormat="1" applyFont="1" applyFill="1" applyBorder="1" applyAlignment="1" applyProtection="1">
      <alignment horizontal="center" vertical="center" textRotation="90" wrapText="1"/>
      <protection hidden="1"/>
    </xf>
    <xf numFmtId="168" fontId="19" fillId="5" borderId="33" xfId="1" applyNumberFormat="1" applyFont="1" applyFill="1" applyBorder="1" applyAlignment="1" applyProtection="1">
      <alignment horizontal="right" vertical="center" wrapText="1"/>
      <protection hidden="1"/>
    </xf>
    <xf numFmtId="165" fontId="4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165" fontId="4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167" fontId="5" fillId="2" borderId="3" xfId="1" applyNumberFormat="1" applyFont="1" applyFill="1" applyBorder="1" applyAlignment="1" applyProtection="1">
      <alignment horizontal="center" vertical="center" wrapText="1"/>
      <protection hidden="1"/>
    </xf>
    <xf numFmtId="165" fontId="4" fillId="5" borderId="27" xfId="0" applyNumberFormat="1" applyFont="1" applyFill="1" applyBorder="1" applyAlignment="1" applyProtection="1">
      <alignment vertical="center" textRotation="90" wrapText="1"/>
      <protection hidden="1"/>
    </xf>
    <xf numFmtId="165" fontId="4" fillId="5" borderId="13" xfId="0" applyNumberFormat="1" applyFont="1" applyFill="1" applyBorder="1" applyAlignment="1" applyProtection="1">
      <alignment vertical="center" textRotation="90" wrapText="1"/>
      <protection hidden="1"/>
    </xf>
    <xf numFmtId="165" fontId="4" fillId="5" borderId="18" xfId="0" applyNumberFormat="1" applyFont="1" applyFill="1" applyBorder="1" applyAlignment="1" applyProtection="1">
      <alignment vertical="center" textRotation="90" wrapText="1"/>
      <protection hidden="1"/>
    </xf>
    <xf numFmtId="165" fontId="20" fillId="5" borderId="13" xfId="0" applyNumberFormat="1" applyFont="1" applyFill="1" applyBorder="1" applyAlignment="1" applyProtection="1">
      <alignment vertical="center" wrapText="1"/>
      <protection hidden="1"/>
    </xf>
    <xf numFmtId="165" fontId="19" fillId="5" borderId="43" xfId="0" applyNumberFormat="1" applyFont="1" applyFill="1" applyBorder="1" applyAlignment="1" applyProtection="1">
      <alignment horizontal="center" vertical="center" textRotation="90" wrapText="1"/>
      <protection hidden="1"/>
    </xf>
    <xf numFmtId="0" fontId="20" fillId="5" borderId="44" xfId="0" applyFont="1" applyFill="1" applyBorder="1" applyAlignment="1" applyProtection="1">
      <alignment vertical="center" wrapText="1"/>
      <protection hidden="1"/>
    </xf>
    <xf numFmtId="164" fontId="19" fillId="5" borderId="44" xfId="1" applyFont="1" applyFill="1" applyBorder="1" applyAlignment="1" applyProtection="1">
      <alignment vertical="center" wrapText="1"/>
      <protection hidden="1"/>
    </xf>
    <xf numFmtId="167" fontId="19" fillId="5" borderId="44" xfId="1" applyNumberFormat="1" applyFont="1" applyFill="1" applyBorder="1" applyAlignment="1" applyProtection="1">
      <alignment horizontal="center" vertical="center" wrapText="1"/>
      <protection hidden="1"/>
    </xf>
    <xf numFmtId="168" fontId="19" fillId="5" borderId="46" xfId="1" applyNumberFormat="1" applyFont="1" applyFill="1" applyBorder="1" applyAlignment="1" applyProtection="1">
      <alignment horizontal="right" vertical="center" wrapText="1"/>
      <protection hidden="1"/>
    </xf>
    <xf numFmtId="166" fontId="4" fillId="0" borderId="51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22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4" xfId="0" applyFont="1" applyFill="1" applyBorder="1" applyAlignment="1" applyProtection="1">
      <alignment horizontal="left" vertical="center" wrapText="1"/>
      <protection hidden="1"/>
    </xf>
    <xf numFmtId="168" fontId="5" fillId="0" borderId="32" xfId="1" applyNumberFormat="1" applyFont="1" applyBorder="1" applyAlignment="1" applyProtection="1">
      <alignment horizontal="right" vertical="center" wrapText="1"/>
      <protection hidden="1"/>
    </xf>
    <xf numFmtId="168" fontId="5" fillId="0" borderId="33" xfId="1" applyNumberFormat="1" applyFont="1" applyBorder="1" applyAlignment="1" applyProtection="1">
      <alignment horizontal="right" vertical="center" wrapText="1"/>
      <protection hidden="1"/>
    </xf>
    <xf numFmtId="167" fontId="5" fillId="2" borderId="8" xfId="1" applyNumberFormat="1" applyFont="1" applyFill="1" applyBorder="1" applyAlignment="1" applyProtection="1">
      <alignment horizontal="right" vertical="center" wrapText="1"/>
      <protection hidden="1"/>
    </xf>
    <xf numFmtId="167" fontId="5" fillId="2" borderId="4" xfId="1" applyNumberFormat="1" applyFont="1" applyFill="1" applyBorder="1" applyAlignment="1" applyProtection="1">
      <alignment horizontal="right" vertical="center" wrapText="1"/>
      <protection hidden="1"/>
    </xf>
    <xf numFmtId="164" fontId="5" fillId="2" borderId="8" xfId="1" applyFont="1" applyFill="1" applyBorder="1" applyAlignment="1" applyProtection="1">
      <alignment horizontal="right" vertical="center" wrapText="1"/>
      <protection hidden="1"/>
    </xf>
    <xf numFmtId="164" fontId="5" fillId="2" borderId="4" xfId="1" applyFont="1" applyFill="1" applyBorder="1" applyAlignment="1" applyProtection="1">
      <alignment horizontal="right" vertical="center" wrapText="1"/>
      <protection hidden="1"/>
    </xf>
    <xf numFmtId="165" fontId="4" fillId="0" borderId="21" xfId="0" applyNumberFormat="1" applyFont="1" applyFill="1" applyBorder="1" applyAlignment="1" applyProtection="1">
      <alignment horizontal="center" vertical="center" textRotation="90" wrapText="1"/>
      <protection hidden="1"/>
    </xf>
    <xf numFmtId="165" fontId="4" fillId="0" borderId="23" xfId="0" applyNumberFormat="1" applyFont="1" applyFill="1" applyBorder="1" applyAlignment="1" applyProtection="1">
      <alignment horizontal="center" vertical="center" textRotation="90" wrapText="1"/>
      <protection hidden="1"/>
    </xf>
    <xf numFmtId="165" fontId="4" fillId="0" borderId="52" xfId="0" applyNumberFormat="1" applyFont="1" applyFill="1" applyBorder="1" applyAlignment="1" applyProtection="1">
      <alignment horizontal="center" vertical="center" textRotation="90" wrapText="1"/>
      <protection hidden="1"/>
    </xf>
    <xf numFmtId="168" fontId="5" fillId="0" borderId="31" xfId="1" applyNumberFormat="1" applyFont="1" applyBorder="1" applyAlignment="1" applyProtection="1">
      <alignment horizontal="right" vertical="center" wrapText="1"/>
      <protection hidden="1"/>
    </xf>
    <xf numFmtId="167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2" xfId="1" applyFont="1" applyFill="1" applyBorder="1" applyAlignment="1" applyProtection="1">
      <alignment horizontal="center" vertical="center" wrapText="1"/>
      <protection hidden="1"/>
    </xf>
    <xf numFmtId="164" fontId="5" fillId="2" borderId="4" xfId="1" applyFont="1" applyFill="1" applyBorder="1" applyAlignment="1" applyProtection="1">
      <alignment horizontal="center" vertical="center" wrapText="1"/>
      <protection hidden="1"/>
    </xf>
    <xf numFmtId="167" fontId="5" fillId="2" borderId="8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8" xfId="1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left" vertical="center" wrapText="1"/>
      <protection hidden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43" fontId="3" fillId="5" borderId="49" xfId="0" applyNumberFormat="1" applyFont="1" applyFill="1" applyBorder="1" applyAlignment="1" applyProtection="1">
      <alignment horizontal="center" vertical="top" shrinkToFit="1"/>
      <protection hidden="1"/>
    </xf>
    <xf numFmtId="43" fontId="3" fillId="5" borderId="50" xfId="0" applyNumberFormat="1" applyFont="1" applyFill="1" applyBorder="1" applyAlignment="1" applyProtection="1">
      <alignment horizontal="center" vertical="top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65" fontId="3" fillId="5" borderId="16" xfId="0" applyNumberFormat="1" applyFont="1" applyFill="1" applyBorder="1" applyAlignment="1" applyProtection="1">
      <alignment horizontal="center" vertical="center" textRotation="90" wrapText="1"/>
      <protection hidden="1"/>
    </xf>
    <xf numFmtId="165" fontId="3" fillId="5" borderId="27" xfId="0" applyNumberFormat="1" applyFont="1" applyFill="1" applyBorder="1" applyAlignment="1" applyProtection="1">
      <alignment horizontal="center" vertical="center" textRotation="90" wrapText="1"/>
      <protection hidden="1"/>
    </xf>
    <xf numFmtId="165" fontId="3" fillId="5" borderId="39" xfId="0" applyNumberFormat="1" applyFont="1" applyFill="1" applyBorder="1" applyAlignment="1" applyProtection="1">
      <alignment horizontal="center" vertical="center" textRotation="90" wrapText="1"/>
      <protection hidden="1"/>
    </xf>
    <xf numFmtId="165" fontId="3" fillId="5" borderId="40" xfId="0" applyNumberFormat="1" applyFont="1" applyFill="1" applyBorder="1" applyAlignment="1" applyProtection="1">
      <alignment horizontal="center" vertical="center"/>
      <protection hidden="1"/>
    </xf>
    <xf numFmtId="165" fontId="3" fillId="5" borderId="50" xfId="0" applyNumberFormat="1" applyFont="1" applyFill="1" applyBorder="1" applyAlignment="1" applyProtection="1">
      <alignment horizontal="center" vertical="center"/>
      <protection hidden="1"/>
    </xf>
    <xf numFmtId="0" fontId="16" fillId="0" borderId="41" xfId="0" applyFont="1" applyBorder="1" applyAlignment="1">
      <alignment horizontal="center"/>
    </xf>
    <xf numFmtId="165" fontId="3" fillId="5" borderId="47" xfId="0" applyNumberFormat="1" applyFont="1" applyFill="1" applyBorder="1" applyAlignment="1" applyProtection="1">
      <alignment horizontal="center" vertical="center" textRotation="90" wrapText="1"/>
      <protection hidden="1"/>
    </xf>
    <xf numFmtId="165" fontId="3" fillId="5" borderId="48" xfId="0" applyNumberFormat="1" applyFont="1" applyFill="1" applyBorder="1" applyAlignment="1" applyProtection="1">
      <alignment horizontal="center" vertical="center" textRotation="90" wrapText="1"/>
      <protection hidden="1"/>
    </xf>
    <xf numFmtId="165" fontId="3" fillId="5" borderId="49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165" fontId="3" fillId="5" borderId="47" xfId="0" applyNumberFormat="1" applyFont="1" applyFill="1" applyBorder="1" applyAlignment="1" applyProtection="1">
      <alignment horizontal="center" vertical="center" textRotation="90"/>
      <protection hidden="1"/>
    </xf>
    <xf numFmtId="165" fontId="3" fillId="5" borderId="48" xfId="0" applyNumberFormat="1" applyFont="1" applyFill="1" applyBorder="1" applyAlignment="1" applyProtection="1">
      <alignment horizontal="center" vertical="center" textRotation="90"/>
      <protection hidden="1"/>
    </xf>
    <xf numFmtId="165" fontId="3" fillId="5" borderId="49" xfId="0" applyNumberFormat="1" applyFont="1" applyFill="1" applyBorder="1" applyAlignment="1" applyProtection="1">
      <alignment horizontal="center" vertical="center" textRotation="90"/>
      <protection hidden="1"/>
    </xf>
    <xf numFmtId="165" fontId="3" fillId="5" borderId="21" xfId="0" applyNumberFormat="1" applyFont="1" applyFill="1" applyBorder="1" applyAlignment="1" applyProtection="1">
      <alignment horizontal="center" vertical="center" textRotation="90"/>
      <protection hidden="1"/>
    </xf>
    <xf numFmtId="165" fontId="3" fillId="5" borderId="22" xfId="0" applyNumberFormat="1" applyFont="1" applyFill="1" applyBorder="1" applyAlignment="1" applyProtection="1">
      <alignment horizontal="center" vertical="center" textRotation="90"/>
      <protection hidden="1"/>
    </xf>
    <xf numFmtId="165" fontId="3" fillId="5" borderId="23" xfId="0" applyNumberFormat="1" applyFont="1" applyFill="1" applyBorder="1" applyAlignment="1" applyProtection="1">
      <alignment horizontal="center" vertical="center" textRotation="90"/>
      <protection hidden="1"/>
    </xf>
    <xf numFmtId="0" fontId="4" fillId="0" borderId="0" xfId="0" applyFont="1" applyAlignment="1">
      <alignment horizontal="right"/>
    </xf>
    <xf numFmtId="0" fontId="5" fillId="0" borderId="3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6" fillId="0" borderId="9" xfId="0" applyFont="1" applyBorder="1" applyAlignment="1">
      <alignment horizontal="center"/>
    </xf>
    <xf numFmtId="43" fontId="16" fillId="0" borderId="0" xfId="0" applyNumberFormat="1" applyFont="1" applyFill="1" applyBorder="1" applyAlignment="1" applyProtection="1">
      <alignment horizontal="center" vertical="top" wrapText="1" shrinkToFit="1"/>
      <protection hidden="1"/>
    </xf>
    <xf numFmtId="43" fontId="16" fillId="0" borderId="9" xfId="0" applyNumberFormat="1" applyFont="1" applyBorder="1" applyAlignment="1" applyProtection="1">
      <alignment horizontal="center" vertical="top" wrapText="1" shrinkToFit="1"/>
      <protection hidden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3" fontId="3" fillId="5" borderId="40" xfId="0" applyNumberFormat="1" applyFont="1" applyFill="1" applyBorder="1" applyAlignment="1" applyProtection="1">
      <alignment horizontal="center" vertical="top" shrinkToFit="1"/>
      <protection hidden="1"/>
    </xf>
    <xf numFmtId="43" fontId="3" fillId="5" borderId="41" xfId="0" applyNumberFormat="1" applyFont="1" applyFill="1" applyBorder="1" applyAlignment="1" applyProtection="1">
      <alignment horizontal="center" vertical="top" shrinkToFit="1"/>
      <protection hidden="1"/>
    </xf>
    <xf numFmtId="43" fontId="3" fillId="5" borderId="42" xfId="0" applyNumberFormat="1" applyFont="1" applyFill="1" applyBorder="1" applyAlignment="1" applyProtection="1">
      <alignment horizontal="center" vertical="top" shrinkToFit="1"/>
      <protection hidden="1"/>
    </xf>
    <xf numFmtId="0" fontId="5" fillId="2" borderId="6" xfId="0" applyFont="1" applyFill="1" applyBorder="1" applyAlignment="1" applyProtection="1">
      <alignment horizontal="left" vertical="center" wrapText="1"/>
      <protection hidden="1"/>
    </xf>
    <xf numFmtId="164" fontId="5" fillId="2" borderId="6" xfId="1" applyFont="1" applyFill="1" applyBorder="1" applyAlignment="1" applyProtection="1">
      <alignment horizontal="center" vertical="center" wrapText="1"/>
      <protection hidden="1"/>
    </xf>
    <xf numFmtId="167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4" xfId="1" applyNumberFormat="1" applyFont="1" applyBorder="1" applyAlignment="1" applyProtection="1">
      <alignment horizontal="right" vertical="center" wrapText="1"/>
      <protection hidden="1"/>
    </xf>
    <xf numFmtId="165" fontId="3" fillId="5" borderId="21" xfId="0" applyNumberFormat="1" applyFont="1" applyFill="1" applyBorder="1" applyAlignment="1" applyProtection="1">
      <alignment horizontal="center" vertical="center" textRotation="90" wrapText="1"/>
      <protection hidden="1"/>
    </xf>
    <xf numFmtId="165" fontId="3" fillId="5" borderId="22" xfId="0" applyNumberFormat="1" applyFont="1" applyFill="1" applyBorder="1" applyAlignment="1" applyProtection="1">
      <alignment horizontal="center" vertical="center" textRotation="90" wrapText="1"/>
      <protection hidden="1"/>
    </xf>
    <xf numFmtId="165" fontId="3" fillId="5" borderId="23" xfId="0" applyNumberFormat="1" applyFont="1" applyFill="1" applyBorder="1" applyAlignment="1" applyProtection="1">
      <alignment horizontal="center" vertical="center" textRotation="90" wrapText="1"/>
      <protection hidden="1"/>
    </xf>
    <xf numFmtId="165" fontId="4" fillId="0" borderId="53" xfId="0" applyNumberFormat="1" applyFont="1" applyFill="1" applyBorder="1" applyAlignment="1" applyProtection="1">
      <alignment horizontal="center" vertical="center" textRotation="90" wrapText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216796</xdr:colOff>
      <xdr:row>0</xdr:row>
      <xdr:rowOff>57151</xdr:rowOff>
    </xdr:from>
    <xdr:to>
      <xdr:col>1</xdr:col>
      <xdr:colOff>923925</xdr:colOff>
      <xdr:row>3</xdr:row>
      <xdr:rowOff>171450</xdr:rowOff>
    </xdr:to>
    <xdr:pic>
      <xdr:nvPicPr>
        <xdr:cNvPr id="1051" name="Picture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796" y="57151"/>
          <a:ext cx="935729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47</xdr:row>
      <xdr:rowOff>190500</xdr:rowOff>
    </xdr:from>
    <xdr:to>
      <xdr:col>1</xdr:col>
      <xdr:colOff>1800225</xdr:colOff>
      <xdr:row>47</xdr:row>
      <xdr:rowOff>190500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4775" y="10467975"/>
          <a:ext cx="19240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48</xdr:row>
      <xdr:rowOff>0</xdr:rowOff>
    </xdr:from>
    <xdr:to>
      <xdr:col>4</xdr:col>
      <xdr:colOff>381000</xdr:colOff>
      <xdr:row>48</xdr:row>
      <xdr:rowOff>0</xdr:rowOff>
    </xdr:to>
    <xdr:cxnSp macro="">
      <xdr:nvCxnSpPr>
        <xdr:cNvPr id="13" name="12 Conector rec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4762500" y="10477500"/>
          <a:ext cx="1933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2324100</xdr:colOff>
      <xdr:row>48</xdr:row>
      <xdr:rowOff>0</xdr:rowOff>
    </xdr:from>
    <xdr:to>
      <xdr:col>2</xdr:col>
      <xdr:colOff>0</xdr:colOff>
      <xdr:row>48</xdr:row>
      <xdr:rowOff>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552700" y="10477500"/>
          <a:ext cx="1933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216796</xdr:colOff>
      <xdr:row>0</xdr:row>
      <xdr:rowOff>57151</xdr:rowOff>
    </xdr:from>
    <xdr:to>
      <xdr:col>1</xdr:col>
      <xdr:colOff>923925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796" y="57151"/>
          <a:ext cx="935729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52</xdr:row>
      <xdr:rowOff>190500</xdr:rowOff>
    </xdr:from>
    <xdr:to>
      <xdr:col>1</xdr:col>
      <xdr:colOff>1800225</xdr:colOff>
      <xdr:row>52</xdr:row>
      <xdr:rowOff>190500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04775" y="13087350"/>
          <a:ext cx="19240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53</xdr:row>
      <xdr:rowOff>0</xdr:rowOff>
    </xdr:from>
    <xdr:to>
      <xdr:col>4</xdr:col>
      <xdr:colOff>381000</xdr:colOff>
      <xdr:row>53</xdr:row>
      <xdr:rowOff>0</xdr:rowOff>
    </xdr:to>
    <xdr:cxnSp macro="">
      <xdr:nvCxnSpPr>
        <xdr:cNvPr id="4" name="12 Conector rec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4762500" y="13087350"/>
          <a:ext cx="1933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2324100</xdr:colOff>
      <xdr:row>53</xdr:row>
      <xdr:rowOff>0</xdr:rowOff>
    </xdr:from>
    <xdr:to>
      <xdr:col>2</xdr:col>
      <xdr:colOff>0</xdr:colOff>
      <xdr:row>53</xdr:row>
      <xdr:rowOff>0</xdr:rowOff>
    </xdr:to>
    <xdr:cxnSp macro="">
      <xdr:nvCxnSpPr>
        <xdr:cNvPr id="5" name="7 Conector rec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2552700" y="13087350"/>
          <a:ext cx="1933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P_Administrator/My%20Documents/08%20ESCUELA%20SABATICA/03%20PEDIDOS%20DE%20MATERIAL/formato%20de%20pedidos%20de%20material%20de%20esc.sab.07%20corregi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ATOS"/>
      <sheetName val="PEDIDO UMN"/>
      <sheetName val="FORMATO HOJA PEDIDO"/>
      <sheetName val="Sheet1"/>
    </sheetNames>
    <sheetDataSet>
      <sheetData sheetId="0" refreshError="1"/>
      <sheetData sheetId="1" refreshError="1">
        <row r="3">
          <cell r="E3" t="str">
            <v>Cuna (0-3 años)</v>
          </cell>
        </row>
        <row r="4">
          <cell r="E4" t="str">
            <v xml:space="preserve"> Infantes (4-6 años)</v>
          </cell>
        </row>
        <row r="5">
          <cell r="E5" t="str">
            <v>Primarios (7-9 años)</v>
          </cell>
        </row>
        <row r="6">
          <cell r="E6" t="str">
            <v>Menores (10-12 años)</v>
          </cell>
        </row>
        <row r="49">
          <cell r="E49" t="str">
            <v>Lección Universitaria</v>
          </cell>
        </row>
        <row r="55">
          <cell r="E55" t="str">
            <v>Matinal de Jóvenes</v>
          </cell>
        </row>
        <row r="57">
          <cell r="E57" t="str">
            <v xml:space="preserve"> Misionero Adultos</v>
          </cell>
        </row>
        <row r="58">
          <cell r="E58" t="str">
            <v xml:space="preserve"> Misionero Niños</v>
          </cell>
        </row>
        <row r="59">
          <cell r="E59" t="str">
            <v xml:space="preserve"> Marcando el Rumbo</v>
          </cell>
        </row>
        <row r="61">
          <cell r="E61" t="str">
            <v xml:space="preserve"> Tarjeta Registro</v>
          </cell>
        </row>
        <row r="62">
          <cell r="E62" t="str">
            <v xml:space="preserve"> Tabla Escuela Sabática 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4"/>
  <sheetViews>
    <sheetView tabSelected="1" topLeftCell="A4" zoomScaleNormal="100" zoomScalePageLayoutView="60" workbookViewId="0">
      <selection activeCell="B31" sqref="B31:B32"/>
    </sheetView>
  </sheetViews>
  <sheetFormatPr defaultColWidth="11.42578125" defaultRowHeight="12.75" x14ac:dyDescent="0.2"/>
  <cols>
    <col min="1" max="1" width="3.42578125" style="5" customWidth="1"/>
    <col min="2" max="2" width="63.85546875" style="5" customWidth="1"/>
    <col min="3" max="4" width="13.7109375" style="5" customWidth="1"/>
    <col min="5" max="5" width="12.85546875" style="5" customWidth="1"/>
    <col min="6" max="6" width="1.5703125" style="11" customWidth="1"/>
    <col min="7" max="7" width="3.140625" style="5" customWidth="1"/>
    <col min="8" max="8" width="25.85546875" style="5" customWidth="1"/>
    <col min="9" max="16384" width="11.42578125" style="5"/>
  </cols>
  <sheetData>
    <row r="1" spans="1:11" ht="15.75" x14ac:dyDescent="0.2">
      <c r="A1" s="141" t="s">
        <v>31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.75" x14ac:dyDescent="0.2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5.75" x14ac:dyDescent="0.2">
      <c r="A3" s="141" t="s">
        <v>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5.75" x14ac:dyDescent="0.2">
      <c r="A4" s="142" t="s">
        <v>84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3" customHeight="1" x14ac:dyDescent="0.2">
      <c r="A5" s="6"/>
      <c r="B5" s="6"/>
      <c r="C5" s="6"/>
      <c r="D5" s="6"/>
      <c r="E5" s="7"/>
      <c r="F5" s="8"/>
      <c r="G5" s="9"/>
      <c r="H5" s="9"/>
      <c r="I5" s="9"/>
      <c r="J5" s="9"/>
      <c r="K5" s="9"/>
    </row>
    <row r="6" spans="1:11" ht="9.75" customHeight="1" x14ac:dyDescent="0.2">
      <c r="A6" s="10"/>
      <c r="B6" s="10"/>
      <c r="C6" s="10"/>
      <c r="D6" s="10"/>
    </row>
    <row r="7" spans="1:11" ht="15.75" x14ac:dyDescent="0.25">
      <c r="A7" s="12" t="s">
        <v>51</v>
      </c>
      <c r="B7" s="12"/>
      <c r="C7" s="13"/>
      <c r="D7" s="13"/>
      <c r="E7" s="14"/>
      <c r="F7" s="14"/>
    </row>
    <row r="8" spans="1:11" ht="8.25" customHeight="1" x14ac:dyDescent="0.25">
      <c r="A8" s="13"/>
      <c r="B8" s="13"/>
      <c r="C8" s="13"/>
      <c r="D8" s="13"/>
      <c r="E8" s="14"/>
      <c r="F8" s="14"/>
    </row>
    <row r="9" spans="1:11" ht="15.75" x14ac:dyDescent="0.25">
      <c r="A9" s="143" t="s">
        <v>30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1:11" ht="16.5" thickBot="1" x14ac:dyDescent="0.25">
      <c r="A10" s="144" t="s">
        <v>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1:11" ht="15.75" thickBot="1" x14ac:dyDescent="0.25">
      <c r="A11" s="36"/>
      <c r="B11" s="37" t="s">
        <v>15</v>
      </c>
      <c r="C11" s="37" t="s">
        <v>14</v>
      </c>
      <c r="D11" s="38" t="s">
        <v>29</v>
      </c>
      <c r="E11" s="38" t="s">
        <v>40</v>
      </c>
      <c r="F11" s="26"/>
      <c r="G11" s="155" t="s">
        <v>16</v>
      </c>
      <c r="H11" s="156"/>
      <c r="I11" s="40" t="s">
        <v>14</v>
      </c>
      <c r="J11" s="41" t="s">
        <v>29</v>
      </c>
      <c r="K11" s="41" t="s">
        <v>40</v>
      </c>
    </row>
    <row r="12" spans="1:11" ht="15" customHeight="1" thickBot="1" x14ac:dyDescent="0.25">
      <c r="A12" s="58"/>
      <c r="B12" s="30" t="s">
        <v>45</v>
      </c>
      <c r="C12" s="55"/>
      <c r="D12" s="56"/>
      <c r="E12" s="57"/>
      <c r="F12" s="26"/>
      <c r="G12" s="145" t="s">
        <v>21</v>
      </c>
      <c r="H12" s="82" t="str">
        <f>+'[1]PEDIDO UMN'!$E$3</f>
        <v>Cuna (0-3 años)</v>
      </c>
      <c r="I12" s="42">
        <v>29</v>
      </c>
      <c r="J12" s="51"/>
      <c r="K12" s="43">
        <f>I12*J12</f>
        <v>0</v>
      </c>
    </row>
    <row r="13" spans="1:11" s="15" customFormat="1" ht="31.5" customHeight="1" thickBot="1" x14ac:dyDescent="0.25">
      <c r="A13" s="117" t="s">
        <v>1</v>
      </c>
      <c r="B13" s="118" t="s">
        <v>63</v>
      </c>
      <c r="C13" s="132">
        <v>310</v>
      </c>
      <c r="D13" s="130"/>
      <c r="E13" s="129">
        <f>C13*D13</f>
        <v>0</v>
      </c>
      <c r="F13" s="27"/>
      <c r="G13" s="146"/>
      <c r="H13" s="83" t="str">
        <f>+'[1]PEDIDO UMN'!$E$4</f>
        <v xml:space="preserve"> Infantes (4-6 años)</v>
      </c>
      <c r="I13" s="39">
        <v>29</v>
      </c>
      <c r="J13" s="52"/>
      <c r="K13" s="43">
        <f t="shared" ref="K13:K17" si="0">I13*J13</f>
        <v>0</v>
      </c>
    </row>
    <row r="14" spans="1:11" s="15" customFormat="1" ht="32.25" customHeight="1" thickBot="1" x14ac:dyDescent="0.25">
      <c r="A14" s="117"/>
      <c r="B14" s="119"/>
      <c r="C14" s="133"/>
      <c r="D14" s="131"/>
      <c r="E14" s="121"/>
      <c r="F14" s="27"/>
      <c r="G14" s="146"/>
      <c r="H14" s="83" t="str">
        <f>+'[1]PEDIDO UMN'!$E$5</f>
        <v>Primarios (7-9 años)</v>
      </c>
      <c r="I14" s="39">
        <v>29</v>
      </c>
      <c r="J14" s="52"/>
      <c r="K14" s="43">
        <f t="shared" si="0"/>
        <v>0</v>
      </c>
    </row>
    <row r="15" spans="1:11" s="15" customFormat="1" ht="30.75" thickBot="1" x14ac:dyDescent="0.25">
      <c r="A15" s="117"/>
      <c r="B15" s="29" t="s">
        <v>61</v>
      </c>
      <c r="C15" s="1">
        <v>65</v>
      </c>
      <c r="D15" s="64"/>
      <c r="E15" s="87">
        <f>C15*D15</f>
        <v>0</v>
      </c>
      <c r="F15" s="27"/>
      <c r="G15" s="146"/>
      <c r="H15" s="83" t="str">
        <f>+'[1]PEDIDO UMN'!$E$6</f>
        <v>Menores (10-12 años)</v>
      </c>
      <c r="I15" s="39">
        <v>38</v>
      </c>
      <c r="J15" s="52"/>
      <c r="K15" s="43">
        <f t="shared" si="0"/>
        <v>0</v>
      </c>
    </row>
    <row r="16" spans="1:11" s="15" customFormat="1" ht="15.75" thickBot="1" x14ac:dyDescent="0.25">
      <c r="A16" s="117"/>
      <c r="B16" s="29" t="s">
        <v>54</v>
      </c>
      <c r="C16" s="1">
        <v>16</v>
      </c>
      <c r="D16" s="64"/>
      <c r="E16" s="87">
        <f>C16*D16</f>
        <v>0</v>
      </c>
      <c r="F16" s="27"/>
      <c r="G16" s="146"/>
      <c r="H16" s="83" t="s">
        <v>11</v>
      </c>
      <c r="I16" s="39">
        <v>45</v>
      </c>
      <c r="J16" s="52"/>
      <c r="K16" s="43">
        <f t="shared" si="0"/>
        <v>0</v>
      </c>
    </row>
    <row r="17" spans="1:11" s="15" customFormat="1" ht="15.75" thickBot="1" x14ac:dyDescent="0.25">
      <c r="A17" s="117"/>
      <c r="B17" s="31" t="s">
        <v>62</v>
      </c>
      <c r="C17" s="2">
        <v>35</v>
      </c>
      <c r="D17" s="64"/>
      <c r="E17" s="87">
        <f>C17*D17</f>
        <v>0</v>
      </c>
      <c r="F17" s="24"/>
      <c r="G17" s="147"/>
      <c r="H17" s="84" t="s">
        <v>12</v>
      </c>
      <c r="I17" s="44">
        <v>30</v>
      </c>
      <c r="J17" s="53"/>
      <c r="K17" s="81">
        <f t="shared" si="0"/>
        <v>0</v>
      </c>
    </row>
    <row r="18" spans="1:11" s="15" customFormat="1" ht="15.75" thickBot="1" x14ac:dyDescent="0.25">
      <c r="A18" s="46"/>
      <c r="B18" s="30" t="s">
        <v>46</v>
      </c>
      <c r="C18" s="59"/>
      <c r="D18" s="65"/>
      <c r="E18" s="85"/>
      <c r="F18" s="28"/>
      <c r="G18" s="160" t="s">
        <v>37</v>
      </c>
      <c r="H18" s="71" t="s">
        <v>32</v>
      </c>
      <c r="I18" s="72">
        <v>52</v>
      </c>
      <c r="J18" s="73"/>
      <c r="K18" s="74">
        <f>I18*J18</f>
        <v>0</v>
      </c>
    </row>
    <row r="19" spans="1:11" s="15" customFormat="1" ht="31.5" customHeight="1" x14ac:dyDescent="0.2">
      <c r="A19" s="126" t="s">
        <v>55</v>
      </c>
      <c r="B19" s="118" t="s">
        <v>67</v>
      </c>
      <c r="C19" s="124">
        <v>310</v>
      </c>
      <c r="D19" s="122"/>
      <c r="E19" s="120">
        <f>C19*D19</f>
        <v>0</v>
      </c>
      <c r="F19" s="28"/>
      <c r="G19" s="161"/>
      <c r="H19" s="29" t="s">
        <v>33</v>
      </c>
      <c r="I19" s="1">
        <v>60</v>
      </c>
      <c r="J19" s="47"/>
      <c r="K19" s="74">
        <f t="shared" ref="K19:K28" si="1">I19*J19</f>
        <v>0</v>
      </c>
    </row>
    <row r="20" spans="1:11" s="15" customFormat="1" ht="27.75" customHeight="1" x14ac:dyDescent="0.2">
      <c r="A20" s="117"/>
      <c r="B20" s="119"/>
      <c r="C20" s="125"/>
      <c r="D20" s="123"/>
      <c r="E20" s="121"/>
      <c r="F20" s="28"/>
      <c r="G20" s="161"/>
      <c r="H20" s="29" t="s">
        <v>34</v>
      </c>
      <c r="I20" s="1">
        <v>60</v>
      </c>
      <c r="J20" s="47"/>
      <c r="K20" s="74">
        <f t="shared" si="1"/>
        <v>0</v>
      </c>
    </row>
    <row r="21" spans="1:11" s="15" customFormat="1" ht="30" x14ac:dyDescent="0.2">
      <c r="A21" s="117"/>
      <c r="B21" s="29" t="s">
        <v>68</v>
      </c>
      <c r="C21" s="1">
        <v>165</v>
      </c>
      <c r="D21" s="64"/>
      <c r="E21" s="87">
        <f>C21*D21</f>
        <v>0</v>
      </c>
      <c r="F21" s="28"/>
      <c r="G21" s="161"/>
      <c r="H21" s="29" t="s">
        <v>35</v>
      </c>
      <c r="I21" s="1">
        <v>68</v>
      </c>
      <c r="J21" s="47"/>
      <c r="K21" s="74">
        <f t="shared" si="1"/>
        <v>0</v>
      </c>
    </row>
    <row r="22" spans="1:11" s="15" customFormat="1" ht="14.25" customHeight="1" thickBot="1" x14ac:dyDescent="0.25">
      <c r="A22" s="117"/>
      <c r="B22" s="29" t="s">
        <v>54</v>
      </c>
      <c r="C22" s="1">
        <v>16</v>
      </c>
      <c r="D22" s="64"/>
      <c r="E22" s="87">
        <f>C22*D22</f>
        <v>0</v>
      </c>
      <c r="F22" s="28"/>
      <c r="G22" s="162"/>
      <c r="H22" s="31" t="s">
        <v>36</v>
      </c>
      <c r="I22" s="32">
        <v>75</v>
      </c>
      <c r="J22" s="48"/>
      <c r="K22" s="74">
        <f t="shared" si="1"/>
        <v>0</v>
      </c>
    </row>
    <row r="23" spans="1:11" s="15" customFormat="1" ht="15.75" thickBot="1" x14ac:dyDescent="0.25">
      <c r="A23" s="127"/>
      <c r="B23" s="31" t="s">
        <v>64</v>
      </c>
      <c r="C23" s="3">
        <v>35</v>
      </c>
      <c r="D23" s="66"/>
      <c r="E23" s="87">
        <f>C23*D23</f>
        <v>0</v>
      </c>
      <c r="F23" s="28"/>
      <c r="G23" s="151" t="s">
        <v>22</v>
      </c>
      <c r="H23" s="75" t="s">
        <v>17</v>
      </c>
      <c r="I23" s="33">
        <v>20</v>
      </c>
      <c r="J23" s="49"/>
      <c r="K23" s="74">
        <f t="shared" si="1"/>
        <v>0</v>
      </c>
    </row>
    <row r="24" spans="1:11" s="15" customFormat="1" ht="15.75" thickBot="1" x14ac:dyDescent="0.25">
      <c r="A24" s="46"/>
      <c r="B24" s="30" t="s">
        <v>47</v>
      </c>
      <c r="C24" s="59"/>
      <c r="D24" s="65"/>
      <c r="E24" s="85"/>
      <c r="F24" s="28"/>
      <c r="G24" s="152"/>
      <c r="H24" s="76" t="s">
        <v>18</v>
      </c>
      <c r="I24" s="1">
        <v>28</v>
      </c>
      <c r="J24" s="47"/>
      <c r="K24" s="74">
        <f t="shared" si="1"/>
        <v>0</v>
      </c>
    </row>
    <row r="25" spans="1:11" s="15" customFormat="1" ht="30.75" customHeight="1" x14ac:dyDescent="0.2">
      <c r="A25" s="126" t="s">
        <v>2</v>
      </c>
      <c r="B25" s="118" t="s">
        <v>69</v>
      </c>
      <c r="C25" s="135">
        <v>310</v>
      </c>
      <c r="D25" s="134"/>
      <c r="E25" s="120">
        <f>C25*D25</f>
        <v>0</v>
      </c>
      <c r="F25" s="28"/>
      <c r="G25" s="152"/>
      <c r="H25" s="76" t="str">
        <f>+'[1]PEDIDO UMN'!$E$49</f>
        <v>Lección Universitaria</v>
      </c>
      <c r="I25" s="1">
        <v>58</v>
      </c>
      <c r="J25" s="47"/>
      <c r="K25" s="74">
        <f t="shared" si="1"/>
        <v>0</v>
      </c>
    </row>
    <row r="26" spans="1:11" s="15" customFormat="1" ht="27" customHeight="1" x14ac:dyDescent="0.2">
      <c r="A26" s="117"/>
      <c r="B26" s="119"/>
      <c r="C26" s="133"/>
      <c r="D26" s="131"/>
      <c r="E26" s="121"/>
      <c r="F26" s="28"/>
      <c r="G26" s="152"/>
      <c r="H26" s="76" t="s">
        <v>19</v>
      </c>
      <c r="I26" s="1">
        <v>20</v>
      </c>
      <c r="J26" s="47"/>
      <c r="K26" s="74">
        <f t="shared" si="1"/>
        <v>0</v>
      </c>
    </row>
    <row r="27" spans="1:11" s="15" customFormat="1" ht="28.5" customHeight="1" x14ac:dyDescent="0.2">
      <c r="A27" s="117"/>
      <c r="B27" s="29" t="s">
        <v>68</v>
      </c>
      <c r="C27" s="1">
        <v>165</v>
      </c>
      <c r="D27" s="64"/>
      <c r="E27" s="87">
        <f>C27*D27</f>
        <v>0</v>
      </c>
      <c r="F27" s="28"/>
      <c r="G27" s="152"/>
      <c r="H27" s="76" t="s">
        <v>20</v>
      </c>
      <c r="I27" s="1">
        <v>70</v>
      </c>
      <c r="J27" s="47"/>
      <c r="K27" s="74">
        <f t="shared" si="1"/>
        <v>0</v>
      </c>
    </row>
    <row r="28" spans="1:11" s="15" customFormat="1" ht="15.75" thickBot="1" x14ac:dyDescent="0.25">
      <c r="A28" s="117"/>
      <c r="B28" s="29" t="s">
        <v>54</v>
      </c>
      <c r="C28" s="1">
        <v>16</v>
      </c>
      <c r="D28" s="64"/>
      <c r="E28" s="87">
        <f>C28*D28</f>
        <v>0</v>
      </c>
      <c r="F28" s="27"/>
      <c r="G28" s="153"/>
      <c r="H28" s="77" t="s">
        <v>10</v>
      </c>
      <c r="I28" s="3">
        <v>55</v>
      </c>
      <c r="J28" s="50"/>
      <c r="K28" s="45">
        <f t="shared" si="1"/>
        <v>0</v>
      </c>
    </row>
    <row r="29" spans="1:11" s="15" customFormat="1" ht="15" customHeight="1" thickBot="1" x14ac:dyDescent="0.25">
      <c r="A29" s="127"/>
      <c r="B29" s="31" t="s">
        <v>65</v>
      </c>
      <c r="C29" s="3">
        <v>35</v>
      </c>
      <c r="D29" s="66"/>
      <c r="E29" s="87">
        <f>C29*D29</f>
        <v>0</v>
      </c>
      <c r="F29" s="27"/>
      <c r="G29" s="68"/>
      <c r="H29" s="78" t="s">
        <v>13</v>
      </c>
      <c r="I29" s="79">
        <v>12</v>
      </c>
      <c r="J29" s="80"/>
      <c r="K29" s="81">
        <f>I29*J29</f>
        <v>0</v>
      </c>
    </row>
    <row r="30" spans="1:11" s="15" customFormat="1" ht="15.75" thickBot="1" x14ac:dyDescent="0.25">
      <c r="A30" s="60"/>
      <c r="B30" s="61" t="s">
        <v>48</v>
      </c>
      <c r="C30" s="62"/>
      <c r="D30" s="67"/>
      <c r="E30" s="86"/>
      <c r="F30" s="27"/>
      <c r="G30" s="157" t="s">
        <v>38</v>
      </c>
      <c r="H30" s="75" t="str">
        <f>+'[1]PEDIDO UMN'!$E$57</f>
        <v xml:space="preserve"> Misionero Adultos</v>
      </c>
      <c r="I30" s="33">
        <v>0</v>
      </c>
      <c r="J30" s="49"/>
      <c r="K30" s="81">
        <f t="shared" ref="K30:K34" si="2">I30*J30</f>
        <v>0</v>
      </c>
    </row>
    <row r="31" spans="1:11" s="15" customFormat="1" ht="30.75" customHeight="1" thickBot="1" x14ac:dyDescent="0.25">
      <c r="A31" s="126" t="s">
        <v>3</v>
      </c>
      <c r="B31" s="136" t="s">
        <v>70</v>
      </c>
      <c r="C31" s="135">
        <v>310</v>
      </c>
      <c r="D31" s="134"/>
      <c r="E31" s="120">
        <f>C31*D31</f>
        <v>0</v>
      </c>
      <c r="F31" s="27"/>
      <c r="G31" s="158"/>
      <c r="H31" s="76" t="str">
        <f>+'[1]PEDIDO UMN'!$E$58</f>
        <v xml:space="preserve"> Misionero Niños</v>
      </c>
      <c r="I31" s="1">
        <v>0</v>
      </c>
      <c r="J31" s="47"/>
      <c r="K31" s="81">
        <f t="shared" si="2"/>
        <v>0</v>
      </c>
    </row>
    <row r="32" spans="1:11" s="15" customFormat="1" ht="29.25" customHeight="1" thickBot="1" x14ac:dyDescent="0.25">
      <c r="A32" s="117"/>
      <c r="B32" s="119"/>
      <c r="C32" s="133"/>
      <c r="D32" s="131"/>
      <c r="E32" s="121"/>
      <c r="F32" s="24"/>
      <c r="G32" s="158"/>
      <c r="H32" s="76" t="str">
        <f>+'[1]PEDIDO UMN'!$E$59</f>
        <v xml:space="preserve"> Marcando el Rumbo</v>
      </c>
      <c r="I32" s="1">
        <v>0</v>
      </c>
      <c r="J32" s="47"/>
      <c r="K32" s="81">
        <f t="shared" si="2"/>
        <v>0</v>
      </c>
    </row>
    <row r="33" spans="1:11" s="15" customFormat="1" ht="30.75" thickBot="1" x14ac:dyDescent="0.25">
      <c r="A33" s="117"/>
      <c r="B33" s="29" t="s">
        <v>61</v>
      </c>
      <c r="C33" s="1">
        <v>65</v>
      </c>
      <c r="D33" s="64"/>
      <c r="E33" s="87">
        <f>C33*D33</f>
        <v>0</v>
      </c>
      <c r="F33" s="24"/>
      <c r="G33" s="158"/>
      <c r="H33" s="76" t="str">
        <f>+'[1]PEDIDO UMN'!$E$61</f>
        <v xml:space="preserve"> Tarjeta Registro</v>
      </c>
      <c r="I33" s="1">
        <v>0</v>
      </c>
      <c r="J33" s="47"/>
      <c r="K33" s="81">
        <f t="shared" si="2"/>
        <v>0</v>
      </c>
    </row>
    <row r="34" spans="1:11" s="15" customFormat="1" ht="15.75" thickBot="1" x14ac:dyDescent="0.25">
      <c r="A34" s="117"/>
      <c r="B34" s="29" t="s">
        <v>54</v>
      </c>
      <c r="C34" s="1">
        <v>16</v>
      </c>
      <c r="D34" s="64"/>
      <c r="E34" s="87">
        <f>C34*D34</f>
        <v>0</v>
      </c>
      <c r="F34" s="28"/>
      <c r="G34" s="159"/>
      <c r="H34" s="77" t="str">
        <f>+'[1]PEDIDO UMN'!$E$62</f>
        <v xml:space="preserve"> Tabla Escuela Sabática </v>
      </c>
      <c r="I34" s="3">
        <v>0</v>
      </c>
      <c r="J34" s="50"/>
      <c r="K34" s="81">
        <f t="shared" si="2"/>
        <v>0</v>
      </c>
    </row>
    <row r="35" spans="1:11" s="15" customFormat="1" ht="17.25" customHeight="1" thickBot="1" x14ac:dyDescent="0.25">
      <c r="A35" s="128"/>
      <c r="B35" s="31" t="s">
        <v>66</v>
      </c>
      <c r="C35" s="32">
        <v>35</v>
      </c>
      <c r="D35" s="90"/>
      <c r="E35" s="97">
        <f>C35*D35</f>
        <v>0</v>
      </c>
      <c r="F35" s="28"/>
      <c r="G35" s="148" t="s">
        <v>41</v>
      </c>
      <c r="H35" s="149"/>
      <c r="I35" s="149"/>
      <c r="J35" s="149"/>
      <c r="K35" s="116">
        <f>SUM(K12:K33)</f>
        <v>0</v>
      </c>
    </row>
    <row r="36" spans="1:11" s="15" customFormat="1" ht="15.75" thickBot="1" x14ac:dyDescent="0.3">
      <c r="A36" s="102"/>
      <c r="B36" s="98" t="s">
        <v>56</v>
      </c>
      <c r="C36" s="99"/>
      <c r="D36" s="100"/>
      <c r="E36" s="103"/>
      <c r="F36" s="28"/>
      <c r="G36" s="150" t="s">
        <v>24</v>
      </c>
      <c r="H36" s="150"/>
      <c r="I36" s="150"/>
      <c r="J36" s="150"/>
      <c r="K36" s="150"/>
    </row>
    <row r="37" spans="1:11" s="15" customFormat="1" ht="15" x14ac:dyDescent="0.2">
      <c r="A37" s="104"/>
      <c r="B37" s="29" t="s">
        <v>57</v>
      </c>
      <c r="C37" s="1">
        <v>25</v>
      </c>
      <c r="D37" s="92"/>
      <c r="E37" s="87">
        <f>C37*D37</f>
        <v>0</v>
      </c>
      <c r="F37" s="27"/>
      <c r="G37" s="154" t="s">
        <v>25</v>
      </c>
      <c r="H37" s="137"/>
      <c r="I37" s="137" t="s">
        <v>26</v>
      </c>
      <c r="J37" s="137"/>
      <c r="K37" s="138"/>
    </row>
    <row r="38" spans="1:11" s="15" customFormat="1" ht="15" x14ac:dyDescent="0.25">
      <c r="A38" s="104"/>
      <c r="B38" s="29" t="s">
        <v>58</v>
      </c>
      <c r="C38" s="1">
        <v>5</v>
      </c>
      <c r="D38" s="92"/>
      <c r="E38" s="87">
        <f>C38*D38</f>
        <v>0</v>
      </c>
      <c r="F38" s="27"/>
      <c r="G38" s="166" t="s">
        <v>85</v>
      </c>
      <c r="H38" s="167"/>
      <c r="I38" s="171" t="s">
        <v>86</v>
      </c>
      <c r="J38" s="172"/>
      <c r="K38" s="173"/>
    </row>
    <row r="39" spans="1:11" s="15" customFormat="1" ht="15" x14ac:dyDescent="0.25">
      <c r="A39" s="104"/>
      <c r="B39" s="29" t="s">
        <v>93</v>
      </c>
      <c r="C39" s="1">
        <v>40</v>
      </c>
      <c r="D39" s="92"/>
      <c r="E39" s="87">
        <f>C39*D39</f>
        <v>0</v>
      </c>
      <c r="F39" s="27"/>
      <c r="G39" s="166" t="s">
        <v>87</v>
      </c>
      <c r="H39" s="167"/>
      <c r="I39" s="171" t="s">
        <v>90</v>
      </c>
      <c r="J39" s="172"/>
      <c r="K39" s="173"/>
    </row>
    <row r="40" spans="1:11" s="15" customFormat="1" ht="15.75" thickBot="1" x14ac:dyDescent="0.3">
      <c r="A40" s="105"/>
      <c r="B40" s="35" t="s">
        <v>94</v>
      </c>
      <c r="C40" s="3">
        <v>30</v>
      </c>
      <c r="D40" s="106"/>
      <c r="E40" s="101">
        <f>C40*D40</f>
        <v>0</v>
      </c>
      <c r="F40" s="27"/>
      <c r="G40" s="166" t="s">
        <v>88</v>
      </c>
      <c r="H40" s="167"/>
      <c r="I40" s="171" t="s">
        <v>91</v>
      </c>
      <c r="J40" s="172"/>
      <c r="K40" s="173"/>
    </row>
    <row r="41" spans="1:11" s="15" customFormat="1" ht="15.75" thickBot="1" x14ac:dyDescent="0.3">
      <c r="A41" s="139" t="s">
        <v>42</v>
      </c>
      <c r="B41" s="140"/>
      <c r="C41" s="140"/>
      <c r="D41" s="140"/>
      <c r="E41" s="91">
        <f>SUM(E13:E40)</f>
        <v>0</v>
      </c>
      <c r="F41" s="27"/>
      <c r="G41" s="164" t="s">
        <v>89</v>
      </c>
      <c r="H41" s="165"/>
      <c r="I41" s="174" t="s">
        <v>92</v>
      </c>
      <c r="J41" s="175"/>
      <c r="K41" s="176"/>
    </row>
    <row r="42" spans="1:11" s="15" customFormat="1" ht="15.75" thickBot="1" x14ac:dyDescent="0.25">
      <c r="A42" s="177" t="s">
        <v>43</v>
      </c>
      <c r="B42" s="178"/>
      <c r="C42" s="178"/>
      <c r="D42" s="179"/>
      <c r="E42" s="88">
        <f>K35</f>
        <v>0</v>
      </c>
      <c r="F42" s="24"/>
      <c r="G42" s="170" t="s">
        <v>52</v>
      </c>
      <c r="H42" s="170"/>
      <c r="I42" s="170"/>
      <c r="J42" s="170"/>
      <c r="K42" s="170"/>
    </row>
    <row r="43" spans="1:11" s="15" customFormat="1" ht="15.75" thickBot="1" x14ac:dyDescent="0.25">
      <c r="A43" s="177" t="s">
        <v>44</v>
      </c>
      <c r="B43" s="178"/>
      <c r="C43" s="178"/>
      <c r="D43" s="178"/>
      <c r="E43" s="89">
        <f>SUM(E41:E42)</f>
        <v>0</v>
      </c>
      <c r="F43" s="28"/>
      <c r="G43" s="169" t="s">
        <v>27</v>
      </c>
      <c r="H43" s="169"/>
      <c r="I43" s="169"/>
      <c r="J43" s="169"/>
      <c r="K43" s="169"/>
    </row>
    <row r="44" spans="1:11" s="15" customFormat="1" ht="15.75" customHeight="1" x14ac:dyDescent="0.25">
      <c r="A44" s="168" t="s">
        <v>49</v>
      </c>
      <c r="B44" s="168"/>
      <c r="C44" s="168"/>
      <c r="D44" s="168"/>
      <c r="E44" s="168"/>
      <c r="F44" s="28"/>
      <c r="K44" s="5"/>
    </row>
    <row r="45" spans="1:11" s="54" customFormat="1" ht="15.75" customHeight="1" x14ac:dyDescent="0.25">
      <c r="A45" s="15"/>
      <c r="B45" s="19"/>
      <c r="C45" s="19"/>
      <c r="D45" s="19"/>
      <c r="E45" s="19"/>
      <c r="F45" s="28"/>
      <c r="G45" s="5"/>
      <c r="H45" s="5"/>
      <c r="I45" s="5"/>
      <c r="J45" s="5"/>
      <c r="K45" s="5"/>
    </row>
    <row r="46" spans="1:11" s="54" customFormat="1" ht="15.75" customHeight="1" x14ac:dyDescent="0.2">
      <c r="A46" s="20"/>
      <c r="B46" s="20"/>
      <c r="C46" s="20"/>
      <c r="D46" s="20"/>
      <c r="E46" s="20"/>
      <c r="F46" s="28"/>
      <c r="G46" s="5"/>
      <c r="H46" s="5"/>
      <c r="I46" s="5"/>
      <c r="J46" s="5"/>
      <c r="K46" s="5"/>
    </row>
    <row r="47" spans="1:11" s="54" customFormat="1" ht="15.75" customHeight="1" x14ac:dyDescent="0.2">
      <c r="A47" s="22"/>
      <c r="B47" s="22"/>
      <c r="C47" s="23"/>
      <c r="D47" s="23"/>
      <c r="E47" s="5"/>
      <c r="G47" s="5"/>
      <c r="H47" s="5"/>
      <c r="I47" s="5"/>
      <c r="J47" s="5"/>
      <c r="K47" s="5"/>
    </row>
    <row r="48" spans="1:11" s="15" customFormat="1" ht="15.75" customHeight="1" x14ac:dyDescent="0.25">
      <c r="A48" s="24"/>
      <c r="B48" s="25"/>
      <c r="C48" s="25"/>
      <c r="D48" s="25"/>
      <c r="E48" s="4"/>
      <c r="G48" s="5"/>
      <c r="H48" s="5"/>
      <c r="I48" s="5"/>
      <c r="J48" s="5"/>
      <c r="K48" s="5"/>
    </row>
    <row r="49" spans="1:18" s="15" customFormat="1" ht="15.75" customHeight="1" x14ac:dyDescent="0.25">
      <c r="A49" s="16"/>
      <c r="B49" s="63" t="s">
        <v>50</v>
      </c>
      <c r="C49" s="163" t="s">
        <v>28</v>
      </c>
      <c r="D49" s="163"/>
      <c r="E49" s="21"/>
      <c r="G49" s="5"/>
      <c r="H49" s="5"/>
      <c r="I49" s="5"/>
      <c r="J49" s="5"/>
      <c r="K49" s="5"/>
    </row>
    <row r="50" spans="1:18" s="15" customFormat="1" ht="15.75" customHeight="1" x14ac:dyDescent="0.2">
      <c r="A50" s="28"/>
      <c r="B50" s="5"/>
      <c r="C50" s="5"/>
      <c r="D50" s="5"/>
      <c r="E50" s="5"/>
      <c r="G50" s="5"/>
      <c r="H50" s="5"/>
      <c r="I50" s="5"/>
      <c r="J50" s="5"/>
      <c r="K50" s="5"/>
      <c r="L50" s="11"/>
      <c r="M50" s="11"/>
      <c r="N50" s="11"/>
      <c r="O50" s="16"/>
      <c r="P50" s="16"/>
      <c r="Q50" s="16"/>
      <c r="R50" s="16"/>
    </row>
    <row r="51" spans="1:18" s="15" customFormat="1" ht="15.75" customHeight="1" x14ac:dyDescent="0.2">
      <c r="B51" s="17"/>
      <c r="C51" s="17"/>
      <c r="D51" s="17"/>
      <c r="E51" s="5"/>
      <c r="G51" s="5"/>
      <c r="H51" s="5"/>
      <c r="I51" s="5"/>
      <c r="J51" s="5"/>
      <c r="K51" s="5"/>
      <c r="L51" s="5"/>
      <c r="M51" s="5"/>
      <c r="N51" s="5"/>
    </row>
    <row r="52" spans="1:18" s="15" customFormat="1" ht="13.5" customHeight="1" x14ac:dyDescent="0.2">
      <c r="A52" s="17"/>
      <c r="B52" s="17"/>
      <c r="C52" s="17"/>
      <c r="D52" s="17"/>
      <c r="E52" s="5"/>
      <c r="G52" s="5"/>
      <c r="H52" s="5"/>
      <c r="I52" s="5"/>
      <c r="J52" s="5"/>
      <c r="K52" s="5"/>
      <c r="L52" s="5"/>
      <c r="M52" s="5"/>
      <c r="N52" s="5"/>
    </row>
    <row r="53" spans="1:18" s="15" customFormat="1" ht="15" customHeight="1" x14ac:dyDescent="0.2">
      <c r="A53" s="17"/>
      <c r="B53" s="17"/>
      <c r="C53" s="17"/>
      <c r="D53" s="17"/>
      <c r="E53" s="5"/>
      <c r="G53" s="5"/>
      <c r="H53" s="5"/>
      <c r="I53" s="5"/>
      <c r="J53" s="5"/>
      <c r="K53" s="5"/>
    </row>
    <row r="54" spans="1:18" s="15" customFormat="1" ht="15" customHeight="1" x14ac:dyDescent="0.2">
      <c r="A54" s="17"/>
      <c r="B54" s="17"/>
      <c r="C54" s="17"/>
      <c r="D54" s="17"/>
      <c r="E54" s="5"/>
      <c r="G54" s="5"/>
      <c r="H54" s="5"/>
      <c r="I54" s="5"/>
      <c r="J54" s="5"/>
      <c r="K54" s="5"/>
    </row>
    <row r="55" spans="1:18" s="15" customFormat="1" ht="17.25" customHeight="1" x14ac:dyDescent="0.2">
      <c r="A55" s="17"/>
      <c r="B55" s="17"/>
      <c r="C55" s="17"/>
      <c r="D55" s="17"/>
      <c r="E55" s="5"/>
      <c r="F55" s="11"/>
      <c r="G55" s="5"/>
      <c r="H55" s="5"/>
      <c r="I55" s="5"/>
      <c r="J55" s="5"/>
      <c r="K55" s="5"/>
    </row>
    <row r="56" spans="1:18" s="15" customFormat="1" ht="16.5" customHeight="1" x14ac:dyDescent="0.25">
      <c r="A56" s="17"/>
      <c r="B56" s="17"/>
      <c r="C56" s="17"/>
      <c r="D56" s="17"/>
      <c r="E56" s="5"/>
      <c r="F56" s="11"/>
      <c r="G56" s="18"/>
      <c r="H56" s="18"/>
      <c r="I56" s="18"/>
      <c r="J56" s="18"/>
      <c r="K56" s="18"/>
    </row>
    <row r="57" spans="1:18" ht="16.5" customHeight="1" x14ac:dyDescent="0.25">
      <c r="A57" s="17"/>
      <c r="B57" s="17"/>
      <c r="C57" s="17"/>
      <c r="D57" s="17"/>
      <c r="G57" s="18"/>
      <c r="H57" s="18"/>
      <c r="I57" s="18"/>
      <c r="J57" s="18"/>
      <c r="K57" s="18"/>
    </row>
    <row r="58" spans="1:18" ht="13.5" customHeight="1" x14ac:dyDescent="0.25">
      <c r="A58" s="17"/>
      <c r="B58" s="17"/>
      <c r="C58" s="17"/>
      <c r="D58" s="17"/>
      <c r="G58" s="18"/>
      <c r="H58" s="18"/>
      <c r="I58" s="18"/>
      <c r="J58" s="18"/>
      <c r="K58" s="18"/>
    </row>
    <row r="59" spans="1:18" ht="13.5" customHeight="1" x14ac:dyDescent="0.2">
      <c r="A59" s="17"/>
      <c r="B59" s="17"/>
      <c r="C59" s="17"/>
      <c r="D59" s="17"/>
    </row>
    <row r="60" spans="1:18" x14ac:dyDescent="0.2">
      <c r="A60" s="17"/>
      <c r="B60" s="17"/>
      <c r="C60" s="17"/>
      <c r="D60" s="17"/>
    </row>
    <row r="61" spans="1:18" x14ac:dyDescent="0.2">
      <c r="A61" s="17"/>
      <c r="B61" s="17"/>
      <c r="C61" s="17"/>
      <c r="D61" s="17"/>
    </row>
    <row r="62" spans="1:18" x14ac:dyDescent="0.2">
      <c r="A62" s="17"/>
      <c r="B62" s="17"/>
      <c r="C62" s="17"/>
      <c r="D62" s="17"/>
    </row>
    <row r="63" spans="1:18" ht="15.75" customHeight="1" x14ac:dyDescent="0.2">
      <c r="A63" s="17"/>
      <c r="B63" s="17"/>
      <c r="C63" s="17"/>
      <c r="D63" s="17"/>
    </row>
    <row r="64" spans="1:18" x14ac:dyDescent="0.2">
      <c r="A64" s="17"/>
      <c r="B64" s="17"/>
      <c r="C64" s="17"/>
      <c r="D64" s="17"/>
    </row>
    <row r="65" spans="1:4" ht="15" customHeight="1" x14ac:dyDescent="0.2">
      <c r="A65" s="17"/>
      <c r="B65" s="17"/>
      <c r="C65" s="17"/>
      <c r="D65" s="17"/>
    </row>
    <row r="66" spans="1:4" ht="15" customHeight="1" x14ac:dyDescent="0.2">
      <c r="A66" s="17"/>
      <c r="B66" s="17"/>
      <c r="C66" s="17"/>
      <c r="D66" s="17"/>
    </row>
    <row r="67" spans="1:4" x14ac:dyDescent="0.2">
      <c r="A67" s="17"/>
      <c r="B67" s="17"/>
      <c r="C67" s="17"/>
      <c r="D67" s="17"/>
    </row>
    <row r="68" spans="1:4" x14ac:dyDescent="0.2">
      <c r="A68" s="17"/>
      <c r="B68" s="17"/>
      <c r="C68" s="17"/>
      <c r="D68" s="17"/>
    </row>
    <row r="69" spans="1:4" x14ac:dyDescent="0.2">
      <c r="A69" s="17"/>
      <c r="B69" s="17"/>
      <c r="C69" s="17"/>
      <c r="D69" s="17"/>
    </row>
    <row r="70" spans="1:4" x14ac:dyDescent="0.2">
      <c r="A70" s="17"/>
      <c r="B70" s="17"/>
      <c r="C70" s="17"/>
      <c r="D70" s="17"/>
    </row>
    <row r="80" spans="1:4" ht="12" customHeight="1" x14ac:dyDescent="0.2"/>
    <row r="81" spans="1:11" s="18" customFormat="1" ht="16.5" customHeight="1" x14ac:dyDescent="0.25">
      <c r="A81" s="5"/>
      <c r="B81" s="5"/>
      <c r="C81" s="5"/>
      <c r="D81" s="5"/>
      <c r="E81" s="5"/>
      <c r="F81" s="11"/>
      <c r="G81" s="5"/>
      <c r="H81" s="5"/>
      <c r="I81" s="5"/>
      <c r="J81" s="5"/>
      <c r="K81" s="5"/>
    </row>
    <row r="82" spans="1:11" s="18" customFormat="1" ht="34.5" customHeight="1" x14ac:dyDescent="0.25">
      <c r="A82" s="5"/>
      <c r="B82" s="5"/>
      <c r="C82" s="5"/>
      <c r="D82" s="5"/>
      <c r="E82" s="5"/>
      <c r="F82" s="11"/>
      <c r="G82" s="5"/>
      <c r="H82" s="5"/>
      <c r="I82" s="5"/>
      <c r="J82" s="5"/>
      <c r="K82" s="5"/>
    </row>
    <row r="83" spans="1:11" s="18" customFormat="1" ht="15" customHeight="1" x14ac:dyDescent="0.25">
      <c r="A83" s="5"/>
      <c r="B83" s="5"/>
      <c r="C83" s="5"/>
      <c r="D83" s="5"/>
      <c r="E83" s="5"/>
      <c r="F83" s="11"/>
      <c r="G83" s="5"/>
      <c r="H83" s="5"/>
      <c r="I83" s="5"/>
      <c r="J83" s="5"/>
      <c r="K83" s="5"/>
    </row>
    <row r="84" spans="1:11" ht="1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50">
    <mergeCell ref="C49:D49"/>
    <mergeCell ref="G41:H41"/>
    <mergeCell ref="G40:H40"/>
    <mergeCell ref="G39:H39"/>
    <mergeCell ref="G38:H38"/>
    <mergeCell ref="A44:E44"/>
    <mergeCell ref="G43:K43"/>
    <mergeCell ref="G42:K42"/>
    <mergeCell ref="I38:K38"/>
    <mergeCell ref="I41:K41"/>
    <mergeCell ref="I40:K40"/>
    <mergeCell ref="I39:K39"/>
    <mergeCell ref="A42:D42"/>
    <mergeCell ref="A43:D43"/>
    <mergeCell ref="I37:K37"/>
    <mergeCell ref="A41:D41"/>
    <mergeCell ref="A1:K1"/>
    <mergeCell ref="A2:K2"/>
    <mergeCell ref="A3:K3"/>
    <mergeCell ref="A4:K4"/>
    <mergeCell ref="A9:K9"/>
    <mergeCell ref="A10:K10"/>
    <mergeCell ref="G12:G17"/>
    <mergeCell ref="G35:J35"/>
    <mergeCell ref="G36:K36"/>
    <mergeCell ref="G23:G28"/>
    <mergeCell ref="G37:H37"/>
    <mergeCell ref="G11:H11"/>
    <mergeCell ref="G30:G34"/>
    <mergeCell ref="G18:G22"/>
    <mergeCell ref="A25:A29"/>
    <mergeCell ref="A31:A35"/>
    <mergeCell ref="B13:B14"/>
    <mergeCell ref="E13:E14"/>
    <mergeCell ref="D13:D14"/>
    <mergeCell ref="C13:C14"/>
    <mergeCell ref="E25:E26"/>
    <mergeCell ref="D25:D26"/>
    <mergeCell ref="C25:C26"/>
    <mergeCell ref="B25:B26"/>
    <mergeCell ref="E31:E32"/>
    <mergeCell ref="D31:D32"/>
    <mergeCell ref="C31:C32"/>
    <mergeCell ref="B31:B32"/>
    <mergeCell ref="A13:A17"/>
    <mergeCell ref="B19:B20"/>
    <mergeCell ref="E19:E20"/>
    <mergeCell ref="D19:D20"/>
    <mergeCell ref="C19:C20"/>
    <mergeCell ref="A19:A23"/>
  </mergeCells>
  <phoneticPr fontId="1" type="noConversion"/>
  <printOptions horizontalCentered="1" verticalCentered="1"/>
  <pageMargins left="0.15748031496062992" right="0.35433070866141736" top="0.15748031496062992" bottom="0.11811023622047245" header="0" footer="0"/>
  <pageSetup scale="61" orientation="landscape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4"/>
  <sheetViews>
    <sheetView topLeftCell="A40" workbookViewId="0">
      <selection activeCell="B15" sqref="B15"/>
    </sheetView>
  </sheetViews>
  <sheetFormatPr defaultColWidth="11.42578125" defaultRowHeight="12.75" x14ac:dyDescent="0.2"/>
  <cols>
    <col min="1" max="1" width="3.42578125" style="5" customWidth="1"/>
    <col min="2" max="2" width="63.85546875" style="5" customWidth="1"/>
    <col min="3" max="4" width="13.7109375" style="5" customWidth="1"/>
    <col min="5" max="5" width="12.85546875" style="5" customWidth="1"/>
    <col min="6" max="6" width="1.5703125" style="11" customWidth="1"/>
    <col min="7" max="7" width="3.140625" style="5" customWidth="1"/>
    <col min="8" max="8" width="25.85546875" style="5" customWidth="1"/>
    <col min="9" max="16384" width="11.42578125" style="5"/>
  </cols>
  <sheetData>
    <row r="1" spans="1:11" ht="15.75" x14ac:dyDescent="0.2">
      <c r="A1" s="141" t="s">
        <v>31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.75" x14ac:dyDescent="0.2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5.75" x14ac:dyDescent="0.2">
      <c r="A3" s="141" t="s">
        <v>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5.75" x14ac:dyDescent="0.2">
      <c r="A4" s="142" t="s">
        <v>80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3" customHeight="1" x14ac:dyDescent="0.2">
      <c r="A5" s="6"/>
      <c r="B5" s="6"/>
      <c r="C5" s="6"/>
      <c r="D5" s="6"/>
      <c r="E5" s="7"/>
      <c r="F5" s="8"/>
      <c r="G5" s="9"/>
      <c r="H5" s="9"/>
      <c r="I5" s="9"/>
      <c r="J5" s="9"/>
      <c r="K5" s="9"/>
    </row>
    <row r="6" spans="1:11" ht="9.75" customHeight="1" x14ac:dyDescent="0.2">
      <c r="A6" s="10"/>
      <c r="B6" s="10"/>
      <c r="C6" s="10"/>
      <c r="D6" s="10"/>
    </row>
    <row r="7" spans="1:11" ht="15.75" x14ac:dyDescent="0.25">
      <c r="A7" s="12" t="s">
        <v>51</v>
      </c>
      <c r="B7" s="12"/>
      <c r="C7" s="13"/>
      <c r="D7" s="13"/>
      <c r="E7" s="14"/>
      <c r="F7" s="14"/>
    </row>
    <row r="8" spans="1:11" ht="8.25" customHeight="1" x14ac:dyDescent="0.25">
      <c r="A8" s="13"/>
      <c r="B8" s="13"/>
      <c r="C8" s="13"/>
      <c r="D8" s="13"/>
      <c r="E8" s="14"/>
      <c r="F8" s="14"/>
    </row>
    <row r="9" spans="1:11" ht="15.75" x14ac:dyDescent="0.25">
      <c r="A9" s="143" t="s">
        <v>30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1:11" ht="16.5" thickBot="1" x14ac:dyDescent="0.25">
      <c r="A10" s="144" t="s">
        <v>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1:11" ht="15.75" thickBot="1" x14ac:dyDescent="0.25">
      <c r="A11" s="36"/>
      <c r="B11" s="37" t="s">
        <v>15</v>
      </c>
      <c r="C11" s="37" t="s">
        <v>14</v>
      </c>
      <c r="D11" s="38" t="s">
        <v>29</v>
      </c>
      <c r="E11" s="38" t="s">
        <v>40</v>
      </c>
      <c r="F11" s="26"/>
      <c r="G11" s="155" t="s">
        <v>16</v>
      </c>
      <c r="H11" s="156"/>
      <c r="I11" s="96" t="s">
        <v>14</v>
      </c>
      <c r="J11" s="41" t="s">
        <v>29</v>
      </c>
      <c r="K11" s="41" t="s">
        <v>40</v>
      </c>
    </row>
    <row r="12" spans="1:11" ht="15" customHeight="1" x14ac:dyDescent="0.2">
      <c r="A12" s="58"/>
      <c r="B12" s="30" t="s">
        <v>45</v>
      </c>
      <c r="C12" s="55"/>
      <c r="D12" s="56"/>
      <c r="E12" s="57"/>
      <c r="F12" s="26"/>
      <c r="G12" s="145" t="s">
        <v>21</v>
      </c>
      <c r="H12" s="82" t="str">
        <f>+'[1]PEDIDO UMN'!$E$3</f>
        <v>Cuna (0-3 años)</v>
      </c>
      <c r="I12" s="42">
        <v>28</v>
      </c>
      <c r="J12" s="51"/>
      <c r="K12" s="43">
        <f>I12*J12</f>
        <v>0</v>
      </c>
    </row>
    <row r="13" spans="1:11" s="15" customFormat="1" ht="31.5" customHeight="1" x14ac:dyDescent="0.2">
      <c r="A13" s="117" t="s">
        <v>1</v>
      </c>
      <c r="B13" s="118" t="s">
        <v>63</v>
      </c>
      <c r="C13" s="132">
        <v>280</v>
      </c>
      <c r="D13" s="130"/>
      <c r="E13" s="129">
        <f>C13*D13</f>
        <v>0</v>
      </c>
      <c r="F13" s="27"/>
      <c r="G13" s="146"/>
      <c r="H13" s="83" t="str">
        <f>+'[1]PEDIDO UMN'!$E$4</f>
        <v xml:space="preserve"> Infantes (4-6 años)</v>
      </c>
      <c r="I13" s="39">
        <v>28</v>
      </c>
      <c r="J13" s="52"/>
      <c r="K13" s="34">
        <f>I13*J13</f>
        <v>0</v>
      </c>
    </row>
    <row r="14" spans="1:11" s="15" customFormat="1" ht="32.25" customHeight="1" x14ac:dyDescent="0.2">
      <c r="A14" s="117"/>
      <c r="B14" s="119"/>
      <c r="C14" s="133"/>
      <c r="D14" s="131"/>
      <c r="E14" s="121"/>
      <c r="F14" s="27"/>
      <c r="G14" s="146"/>
      <c r="H14" s="83" t="str">
        <f>+'[1]PEDIDO UMN'!$E$5</f>
        <v>Primarios (7-9 años)</v>
      </c>
      <c r="I14" s="39">
        <v>29</v>
      </c>
      <c r="J14" s="52"/>
      <c r="K14" s="34">
        <f t="shared" ref="K14:K16" si="0">I14*J14</f>
        <v>0</v>
      </c>
    </row>
    <row r="15" spans="1:11" s="15" customFormat="1" ht="30" x14ac:dyDescent="0.2">
      <c r="A15" s="117"/>
      <c r="B15" s="29" t="s">
        <v>61</v>
      </c>
      <c r="C15" s="1">
        <v>65</v>
      </c>
      <c r="D15" s="64"/>
      <c r="E15" s="87">
        <f>C15*D15</f>
        <v>0</v>
      </c>
      <c r="F15" s="27"/>
      <c r="G15" s="146"/>
      <c r="H15" s="83" t="str">
        <f>+'[1]PEDIDO UMN'!$E$6</f>
        <v>Menores (10-12 años)</v>
      </c>
      <c r="I15" s="39">
        <v>37</v>
      </c>
      <c r="J15" s="52"/>
      <c r="K15" s="34">
        <f t="shared" si="0"/>
        <v>0</v>
      </c>
    </row>
    <row r="16" spans="1:11" s="15" customFormat="1" ht="15" x14ac:dyDescent="0.2">
      <c r="A16" s="117"/>
      <c r="B16" s="29" t="s">
        <v>54</v>
      </c>
      <c r="C16" s="1">
        <v>15</v>
      </c>
      <c r="D16" s="64"/>
      <c r="E16" s="87">
        <f t="shared" ref="E16:E17" si="1">C16*D16</f>
        <v>0</v>
      </c>
      <c r="F16" s="27"/>
      <c r="G16" s="146"/>
      <c r="H16" s="83" t="s">
        <v>11</v>
      </c>
      <c r="I16" s="39">
        <v>42</v>
      </c>
      <c r="J16" s="52"/>
      <c r="K16" s="34">
        <f t="shared" si="0"/>
        <v>0</v>
      </c>
    </row>
    <row r="17" spans="1:11" s="15" customFormat="1" ht="15.75" thickBot="1" x14ac:dyDescent="0.25">
      <c r="A17" s="117"/>
      <c r="B17" s="31" t="s">
        <v>62</v>
      </c>
      <c r="C17" s="2">
        <v>35</v>
      </c>
      <c r="D17" s="64"/>
      <c r="E17" s="87">
        <f t="shared" si="1"/>
        <v>0</v>
      </c>
      <c r="F17" s="24"/>
      <c r="G17" s="147"/>
      <c r="H17" s="84" t="s">
        <v>12</v>
      </c>
      <c r="I17" s="44">
        <v>29</v>
      </c>
      <c r="J17" s="53"/>
      <c r="K17" s="45">
        <f>I17*J17</f>
        <v>0</v>
      </c>
    </row>
    <row r="18" spans="1:11" s="15" customFormat="1" ht="15.75" thickBot="1" x14ac:dyDescent="0.25">
      <c r="A18" s="46"/>
      <c r="B18" s="30" t="s">
        <v>46</v>
      </c>
      <c r="C18" s="59"/>
      <c r="D18" s="65"/>
      <c r="E18" s="85"/>
      <c r="F18" s="28"/>
      <c r="G18" s="160" t="s">
        <v>37</v>
      </c>
      <c r="H18" s="71" t="s">
        <v>32</v>
      </c>
      <c r="I18" s="72">
        <v>52</v>
      </c>
      <c r="J18" s="73"/>
      <c r="K18" s="74">
        <f>I18*J18</f>
        <v>0</v>
      </c>
    </row>
    <row r="19" spans="1:11" s="15" customFormat="1" ht="31.5" customHeight="1" x14ac:dyDescent="0.2">
      <c r="A19" s="126" t="s">
        <v>55</v>
      </c>
      <c r="B19" s="118" t="s">
        <v>67</v>
      </c>
      <c r="C19" s="124">
        <v>310</v>
      </c>
      <c r="D19" s="122"/>
      <c r="E19" s="120">
        <f>C19*D19</f>
        <v>0</v>
      </c>
      <c r="F19" s="28"/>
      <c r="G19" s="161"/>
      <c r="H19" s="29" t="s">
        <v>33</v>
      </c>
      <c r="I19" s="1">
        <v>55</v>
      </c>
      <c r="J19" s="47"/>
      <c r="K19" s="34">
        <f>I19*J19</f>
        <v>0</v>
      </c>
    </row>
    <row r="20" spans="1:11" s="15" customFormat="1" ht="27.75" customHeight="1" x14ac:dyDescent="0.2">
      <c r="A20" s="117"/>
      <c r="B20" s="119"/>
      <c r="C20" s="125"/>
      <c r="D20" s="123"/>
      <c r="E20" s="121"/>
      <c r="F20" s="28"/>
      <c r="G20" s="161"/>
      <c r="H20" s="29" t="s">
        <v>34</v>
      </c>
      <c r="I20" s="1">
        <v>55</v>
      </c>
      <c r="J20" s="47"/>
      <c r="K20" s="34">
        <f t="shared" ref="K20:K21" si="2">I20*J20</f>
        <v>0</v>
      </c>
    </row>
    <row r="21" spans="1:11" s="15" customFormat="1" ht="30" x14ac:dyDescent="0.2">
      <c r="A21" s="117"/>
      <c r="B21" s="29" t="s">
        <v>68</v>
      </c>
      <c r="C21" s="1">
        <v>135</v>
      </c>
      <c r="D21" s="64"/>
      <c r="E21" s="87">
        <f>C21*D21</f>
        <v>0</v>
      </c>
      <c r="F21" s="28"/>
      <c r="G21" s="161"/>
      <c r="H21" s="29" t="s">
        <v>35</v>
      </c>
      <c r="I21" s="1">
        <v>62</v>
      </c>
      <c r="J21" s="47"/>
      <c r="K21" s="34">
        <f t="shared" si="2"/>
        <v>0</v>
      </c>
    </row>
    <row r="22" spans="1:11" s="15" customFormat="1" ht="14.25" customHeight="1" thickBot="1" x14ac:dyDescent="0.25">
      <c r="A22" s="117"/>
      <c r="B22" s="29" t="s">
        <v>54</v>
      </c>
      <c r="C22" s="1">
        <v>15</v>
      </c>
      <c r="D22" s="64"/>
      <c r="E22" s="87">
        <f t="shared" ref="E22:E23" si="3">C22*D22</f>
        <v>0</v>
      </c>
      <c r="F22" s="28"/>
      <c r="G22" s="162"/>
      <c r="H22" s="31" t="s">
        <v>36</v>
      </c>
      <c r="I22" s="32">
        <v>67</v>
      </c>
      <c r="J22" s="48"/>
      <c r="K22" s="69">
        <f>I22*J22</f>
        <v>0</v>
      </c>
    </row>
    <row r="23" spans="1:11" s="15" customFormat="1" ht="15.75" thickBot="1" x14ac:dyDescent="0.25">
      <c r="A23" s="117"/>
      <c r="B23" s="31" t="s">
        <v>64</v>
      </c>
      <c r="C23" s="32">
        <v>35</v>
      </c>
      <c r="D23" s="90"/>
      <c r="E23" s="97">
        <f t="shared" si="3"/>
        <v>0</v>
      </c>
      <c r="F23" s="28"/>
      <c r="G23" s="151" t="s">
        <v>22</v>
      </c>
      <c r="H23" s="75" t="s">
        <v>17</v>
      </c>
      <c r="I23" s="33">
        <v>20</v>
      </c>
      <c r="J23" s="49"/>
      <c r="K23" s="43">
        <f>I23*J23</f>
        <v>0</v>
      </c>
    </row>
    <row r="24" spans="1:11" s="15" customFormat="1" ht="15.75" thickBot="1" x14ac:dyDescent="0.25">
      <c r="A24" s="60"/>
      <c r="B24" s="61" t="s">
        <v>47</v>
      </c>
      <c r="C24" s="62"/>
      <c r="D24" s="67"/>
      <c r="E24" s="86"/>
      <c r="F24" s="28"/>
      <c r="G24" s="152"/>
      <c r="H24" s="76" t="s">
        <v>18</v>
      </c>
      <c r="I24" s="1">
        <v>28</v>
      </c>
      <c r="J24" s="47"/>
      <c r="K24" s="34">
        <f>I24*J24</f>
        <v>0</v>
      </c>
    </row>
    <row r="25" spans="1:11" s="15" customFormat="1" ht="30.75" customHeight="1" x14ac:dyDescent="0.2">
      <c r="A25" s="117" t="s">
        <v>2</v>
      </c>
      <c r="B25" s="180" t="s">
        <v>69</v>
      </c>
      <c r="C25" s="181">
        <v>310</v>
      </c>
      <c r="D25" s="182"/>
      <c r="E25" s="183">
        <f>C25*D25</f>
        <v>0</v>
      </c>
      <c r="F25" s="28"/>
      <c r="G25" s="152"/>
      <c r="H25" s="76" t="str">
        <f>+'[1]PEDIDO UMN'!$E$49</f>
        <v>Lección Universitaria</v>
      </c>
      <c r="I25" s="1">
        <v>57</v>
      </c>
      <c r="J25" s="47"/>
      <c r="K25" s="34">
        <f t="shared" ref="K25:K27" si="4">I25*J25</f>
        <v>0</v>
      </c>
    </row>
    <row r="26" spans="1:11" s="15" customFormat="1" ht="27" customHeight="1" x14ac:dyDescent="0.2">
      <c r="A26" s="117"/>
      <c r="B26" s="119"/>
      <c r="C26" s="133"/>
      <c r="D26" s="131"/>
      <c r="E26" s="121"/>
      <c r="F26" s="28"/>
      <c r="G26" s="152"/>
      <c r="H26" s="76" t="s">
        <v>19</v>
      </c>
      <c r="I26" s="1">
        <v>18</v>
      </c>
      <c r="J26" s="47"/>
      <c r="K26" s="34">
        <f t="shared" si="4"/>
        <v>0</v>
      </c>
    </row>
    <row r="27" spans="1:11" s="15" customFormat="1" ht="28.5" customHeight="1" x14ac:dyDescent="0.2">
      <c r="A27" s="117"/>
      <c r="B27" s="29" t="s">
        <v>68</v>
      </c>
      <c r="C27" s="1">
        <v>135</v>
      </c>
      <c r="D27" s="64"/>
      <c r="E27" s="87">
        <f>C27*D27</f>
        <v>0</v>
      </c>
      <c r="F27" s="28"/>
      <c r="G27" s="152"/>
      <c r="H27" s="76" t="s">
        <v>20</v>
      </c>
      <c r="I27" s="1">
        <v>70</v>
      </c>
      <c r="J27" s="47"/>
      <c r="K27" s="34">
        <f t="shared" si="4"/>
        <v>0</v>
      </c>
    </row>
    <row r="28" spans="1:11" s="15" customFormat="1" ht="15.75" thickBot="1" x14ac:dyDescent="0.25">
      <c r="A28" s="117"/>
      <c r="B28" s="29" t="s">
        <v>54</v>
      </c>
      <c r="C28" s="1">
        <v>15</v>
      </c>
      <c r="D28" s="64"/>
      <c r="E28" s="87">
        <f t="shared" ref="E28:E29" si="5">C28*D28</f>
        <v>0</v>
      </c>
      <c r="F28" s="27"/>
      <c r="G28" s="153"/>
      <c r="H28" s="77" t="s">
        <v>10</v>
      </c>
      <c r="I28" s="3">
        <v>55</v>
      </c>
      <c r="J28" s="50"/>
      <c r="K28" s="45">
        <f>I28*J28</f>
        <v>0</v>
      </c>
    </row>
    <row r="29" spans="1:11" s="15" customFormat="1" ht="15" customHeight="1" thickBot="1" x14ac:dyDescent="0.25">
      <c r="A29" s="127"/>
      <c r="B29" s="31" t="s">
        <v>65</v>
      </c>
      <c r="C29" s="3">
        <v>35</v>
      </c>
      <c r="D29" s="66"/>
      <c r="E29" s="87">
        <f t="shared" si="5"/>
        <v>0</v>
      </c>
      <c r="F29" s="27"/>
      <c r="G29" s="184" t="s">
        <v>23</v>
      </c>
      <c r="H29" s="71" t="s">
        <v>9</v>
      </c>
      <c r="I29" s="72">
        <v>100</v>
      </c>
      <c r="J29" s="73"/>
      <c r="K29" s="74">
        <f>I29*J29</f>
        <v>0</v>
      </c>
    </row>
    <row r="30" spans="1:11" s="15" customFormat="1" ht="15.75" thickBot="1" x14ac:dyDescent="0.25">
      <c r="A30" s="60"/>
      <c r="B30" s="61" t="s">
        <v>48</v>
      </c>
      <c r="C30" s="62"/>
      <c r="D30" s="67"/>
      <c r="E30" s="86"/>
      <c r="F30" s="27"/>
      <c r="G30" s="185"/>
      <c r="H30" s="29" t="str">
        <f>+'[1]PEDIDO UMN'!$E$55</f>
        <v>Matinal de Jóvenes</v>
      </c>
      <c r="I30" s="1">
        <v>100</v>
      </c>
      <c r="J30" s="47"/>
      <c r="K30" s="34">
        <f>I30*J30</f>
        <v>0</v>
      </c>
    </row>
    <row r="31" spans="1:11" s="15" customFormat="1" ht="30.75" customHeight="1" x14ac:dyDescent="0.2">
      <c r="A31" s="126" t="s">
        <v>3</v>
      </c>
      <c r="B31" s="136" t="s">
        <v>70</v>
      </c>
      <c r="C31" s="135">
        <v>280</v>
      </c>
      <c r="D31" s="134"/>
      <c r="E31" s="120">
        <f>C31*D31</f>
        <v>0</v>
      </c>
      <c r="F31" s="27"/>
      <c r="G31" s="185"/>
      <c r="H31" s="29" t="s">
        <v>5</v>
      </c>
      <c r="I31" s="1">
        <v>100</v>
      </c>
      <c r="J31" s="47"/>
      <c r="K31" s="34">
        <f t="shared" ref="K31:K33" si="6">I31*J31</f>
        <v>0</v>
      </c>
    </row>
    <row r="32" spans="1:11" s="15" customFormat="1" ht="29.25" customHeight="1" x14ac:dyDescent="0.2">
      <c r="A32" s="117"/>
      <c r="B32" s="119"/>
      <c r="C32" s="133"/>
      <c r="D32" s="131"/>
      <c r="E32" s="121"/>
      <c r="F32" s="24"/>
      <c r="G32" s="185"/>
      <c r="H32" s="29" t="s">
        <v>53</v>
      </c>
      <c r="I32" s="1">
        <v>100</v>
      </c>
      <c r="J32" s="47"/>
      <c r="K32" s="34">
        <f t="shared" si="6"/>
        <v>0</v>
      </c>
    </row>
    <row r="33" spans="1:11" s="15" customFormat="1" ht="30" x14ac:dyDescent="0.2">
      <c r="A33" s="117"/>
      <c r="B33" s="29" t="s">
        <v>61</v>
      </c>
      <c r="C33" s="1">
        <v>65</v>
      </c>
      <c r="D33" s="64"/>
      <c r="E33" s="87">
        <f>C33*D33</f>
        <v>0</v>
      </c>
      <c r="F33" s="24"/>
      <c r="G33" s="185"/>
      <c r="H33" s="29" t="s">
        <v>7</v>
      </c>
      <c r="I33" s="1">
        <v>100</v>
      </c>
      <c r="J33" s="47"/>
      <c r="K33" s="34">
        <f t="shared" si="6"/>
        <v>0</v>
      </c>
    </row>
    <row r="34" spans="1:11" s="15" customFormat="1" ht="15.75" thickBot="1" x14ac:dyDescent="0.25">
      <c r="A34" s="117"/>
      <c r="B34" s="29" t="s">
        <v>54</v>
      </c>
      <c r="C34" s="1">
        <v>15</v>
      </c>
      <c r="D34" s="64"/>
      <c r="E34" s="87">
        <f t="shared" ref="E34:E35" si="7">C34*D34</f>
        <v>0</v>
      </c>
      <c r="F34" s="28"/>
      <c r="G34" s="186"/>
      <c r="H34" s="31" t="s">
        <v>6</v>
      </c>
      <c r="I34" s="32">
        <v>130</v>
      </c>
      <c r="J34" s="48"/>
      <c r="K34" s="69">
        <f t="shared" ref="K34:K40" si="8">I34*J34</f>
        <v>0</v>
      </c>
    </row>
    <row r="35" spans="1:11" s="15" customFormat="1" ht="17.25" customHeight="1" thickBot="1" x14ac:dyDescent="0.25">
      <c r="A35" s="128"/>
      <c r="B35" s="31" t="s">
        <v>66</v>
      </c>
      <c r="C35" s="32">
        <v>35</v>
      </c>
      <c r="D35" s="90"/>
      <c r="E35" s="87">
        <f t="shared" si="7"/>
        <v>0</v>
      </c>
      <c r="F35" s="28"/>
      <c r="G35" s="68" t="s">
        <v>39</v>
      </c>
      <c r="H35" s="78" t="s">
        <v>13</v>
      </c>
      <c r="I35" s="79">
        <v>12</v>
      </c>
      <c r="J35" s="80"/>
      <c r="K35" s="81">
        <f t="shared" si="8"/>
        <v>0</v>
      </c>
    </row>
    <row r="36" spans="1:11" s="15" customFormat="1" ht="15" x14ac:dyDescent="0.2">
      <c r="A36" s="107"/>
      <c r="B36" s="110" t="s">
        <v>79</v>
      </c>
      <c r="C36" s="108"/>
      <c r="D36" s="108"/>
      <c r="E36" s="109"/>
      <c r="F36" s="28"/>
      <c r="G36" s="157" t="s">
        <v>38</v>
      </c>
      <c r="H36" s="75" t="str">
        <f>+'[1]PEDIDO UMN'!$E$57</f>
        <v xml:space="preserve"> Misionero Adultos</v>
      </c>
      <c r="I36" s="33">
        <v>0</v>
      </c>
      <c r="J36" s="49"/>
      <c r="K36" s="43">
        <f t="shared" si="8"/>
        <v>0</v>
      </c>
    </row>
    <row r="37" spans="1:11" s="15" customFormat="1" ht="45" x14ac:dyDescent="0.2">
      <c r="A37" s="187" t="s">
        <v>82</v>
      </c>
      <c r="B37" s="31" t="s">
        <v>83</v>
      </c>
      <c r="C37" s="32">
        <v>310</v>
      </c>
      <c r="D37" s="90"/>
      <c r="E37" s="97">
        <f>C37*D37</f>
        <v>0</v>
      </c>
      <c r="F37" s="27"/>
      <c r="G37" s="158"/>
      <c r="H37" s="76" t="str">
        <f>+'[1]PEDIDO UMN'!$E$58</f>
        <v xml:space="preserve"> Misionero Niños</v>
      </c>
      <c r="I37" s="1">
        <v>0</v>
      </c>
      <c r="J37" s="47"/>
      <c r="K37" s="34">
        <f t="shared" si="8"/>
        <v>0</v>
      </c>
    </row>
    <row r="38" spans="1:11" s="15" customFormat="1" ht="30" x14ac:dyDescent="0.2">
      <c r="A38" s="117"/>
      <c r="B38" s="29" t="s">
        <v>81</v>
      </c>
      <c r="C38" s="1">
        <v>135</v>
      </c>
      <c r="D38" s="90"/>
      <c r="E38" s="97">
        <f>C38*D38</f>
        <v>0</v>
      </c>
      <c r="F38" s="27"/>
      <c r="G38" s="158"/>
      <c r="H38" s="76" t="str">
        <f>+'[1]PEDIDO UMN'!$E$59</f>
        <v xml:space="preserve"> Marcando el Rumbo</v>
      </c>
      <c r="I38" s="1">
        <v>0</v>
      </c>
      <c r="J38" s="47"/>
      <c r="K38" s="34">
        <f t="shared" si="8"/>
        <v>0</v>
      </c>
    </row>
    <row r="39" spans="1:11" s="15" customFormat="1" ht="15" x14ac:dyDescent="0.2">
      <c r="A39" s="117"/>
      <c r="B39" s="29" t="s">
        <v>54</v>
      </c>
      <c r="C39" s="1">
        <v>15</v>
      </c>
      <c r="D39" s="90"/>
      <c r="E39" s="97">
        <f t="shared" ref="E39:E40" si="9">C39*D39</f>
        <v>0</v>
      </c>
      <c r="F39" s="27"/>
      <c r="G39" s="158"/>
      <c r="H39" s="76" t="str">
        <f>+'[1]PEDIDO UMN'!$E$61</f>
        <v xml:space="preserve"> Tarjeta Registro</v>
      </c>
      <c r="I39" s="1">
        <v>0</v>
      </c>
      <c r="J39" s="47"/>
      <c r="K39" s="34">
        <f t="shared" si="8"/>
        <v>0</v>
      </c>
    </row>
    <row r="40" spans="1:11" s="15" customFormat="1" ht="15.75" thickBot="1" x14ac:dyDescent="0.25">
      <c r="A40" s="117"/>
      <c r="B40" s="31" t="s">
        <v>66</v>
      </c>
      <c r="C40" s="32">
        <v>35</v>
      </c>
      <c r="D40" s="90"/>
      <c r="E40" s="97">
        <f t="shared" si="9"/>
        <v>0</v>
      </c>
      <c r="F40" s="27"/>
      <c r="G40" s="159"/>
      <c r="H40" s="77" t="str">
        <f>+'[1]PEDIDO UMN'!$E$62</f>
        <v xml:space="preserve"> Tabla Escuela Sabática </v>
      </c>
      <c r="I40" s="3">
        <v>0</v>
      </c>
      <c r="J40" s="50"/>
      <c r="K40" s="45">
        <f t="shared" si="8"/>
        <v>0</v>
      </c>
    </row>
    <row r="41" spans="1:11" s="15" customFormat="1" ht="15.75" thickBot="1" x14ac:dyDescent="0.25">
      <c r="A41" s="111"/>
      <c r="B41" s="112" t="s">
        <v>56</v>
      </c>
      <c r="C41" s="113"/>
      <c r="D41" s="114"/>
      <c r="E41" s="115"/>
      <c r="F41" s="27"/>
      <c r="G41" s="148" t="s">
        <v>41</v>
      </c>
      <c r="H41" s="149"/>
      <c r="I41" s="149"/>
      <c r="J41" s="149"/>
      <c r="K41" s="70">
        <f>SUM(K12:K40)</f>
        <v>0</v>
      </c>
    </row>
    <row r="42" spans="1:11" s="15" customFormat="1" ht="15.75" thickBot="1" x14ac:dyDescent="0.3">
      <c r="A42" s="95"/>
      <c r="B42" s="71" t="s">
        <v>57</v>
      </c>
      <c r="C42" s="72">
        <v>25</v>
      </c>
      <c r="D42" s="94"/>
      <c r="E42" s="93">
        <f>C42*D42</f>
        <v>0</v>
      </c>
      <c r="F42" s="24"/>
      <c r="G42" s="150" t="s">
        <v>24</v>
      </c>
      <c r="H42" s="150"/>
      <c r="I42" s="150"/>
      <c r="J42" s="150"/>
      <c r="K42" s="150"/>
    </row>
    <row r="43" spans="1:11" s="15" customFormat="1" ht="15" x14ac:dyDescent="0.2">
      <c r="A43" s="104"/>
      <c r="B43" s="29" t="s">
        <v>58</v>
      </c>
      <c r="C43" s="1">
        <v>5</v>
      </c>
      <c r="D43" s="92"/>
      <c r="E43" s="87">
        <f t="shared" ref="E43:E45" si="10">C43*D43</f>
        <v>0</v>
      </c>
      <c r="F43" s="28"/>
      <c r="G43" s="154" t="s">
        <v>25</v>
      </c>
      <c r="H43" s="137"/>
      <c r="I43" s="137" t="s">
        <v>26</v>
      </c>
      <c r="J43" s="137"/>
      <c r="K43" s="138"/>
    </row>
    <row r="44" spans="1:11" s="15" customFormat="1" ht="15.75" customHeight="1" x14ac:dyDescent="0.25">
      <c r="A44" s="104"/>
      <c r="B44" s="29" t="s">
        <v>59</v>
      </c>
      <c r="C44" s="1">
        <v>30</v>
      </c>
      <c r="D44" s="92"/>
      <c r="E44" s="87">
        <f t="shared" si="10"/>
        <v>0</v>
      </c>
      <c r="F44" s="28"/>
      <c r="G44" s="166" t="s">
        <v>71</v>
      </c>
      <c r="H44" s="167"/>
      <c r="I44" s="171" t="s">
        <v>74</v>
      </c>
      <c r="J44" s="172"/>
      <c r="K44" s="173"/>
    </row>
    <row r="45" spans="1:11" s="54" customFormat="1" ht="15.75" customHeight="1" thickBot="1" x14ac:dyDescent="0.3">
      <c r="A45" s="105"/>
      <c r="B45" s="35" t="s">
        <v>60</v>
      </c>
      <c r="C45" s="3">
        <v>40</v>
      </c>
      <c r="D45" s="106"/>
      <c r="E45" s="87">
        <f t="shared" si="10"/>
        <v>0</v>
      </c>
      <c r="F45" s="28"/>
      <c r="G45" s="166" t="s">
        <v>72</v>
      </c>
      <c r="H45" s="167"/>
      <c r="I45" s="171" t="s">
        <v>75</v>
      </c>
      <c r="J45" s="172"/>
      <c r="K45" s="173"/>
    </row>
    <row r="46" spans="1:11" s="54" customFormat="1" ht="15.75" customHeight="1" thickBot="1" x14ac:dyDescent="0.3">
      <c r="A46" s="139" t="s">
        <v>42</v>
      </c>
      <c r="B46" s="140"/>
      <c r="C46" s="140"/>
      <c r="D46" s="140"/>
      <c r="E46" s="91">
        <f>E13+E15+E16+E17+E19+E21+E22+E23+E25+E27+E28+E29+E31+E33+E34+E35+E37+E38+E39+E40+E42+E43+E44+E45</f>
        <v>0</v>
      </c>
      <c r="F46" s="28"/>
      <c r="G46" s="166" t="s">
        <v>73</v>
      </c>
      <c r="H46" s="167"/>
      <c r="I46" s="171" t="s">
        <v>76</v>
      </c>
      <c r="J46" s="172"/>
      <c r="K46" s="173"/>
    </row>
    <row r="47" spans="1:11" s="54" customFormat="1" ht="15.75" customHeight="1" thickBot="1" x14ac:dyDescent="0.3">
      <c r="A47" s="177" t="s">
        <v>43</v>
      </c>
      <c r="B47" s="178"/>
      <c r="C47" s="178"/>
      <c r="D47" s="179"/>
      <c r="E47" s="88">
        <f>K41</f>
        <v>0</v>
      </c>
      <c r="G47" s="164" t="s">
        <v>78</v>
      </c>
      <c r="H47" s="165"/>
      <c r="I47" s="174" t="s">
        <v>77</v>
      </c>
      <c r="J47" s="175"/>
      <c r="K47" s="176"/>
    </row>
    <row r="48" spans="1:11" s="15" customFormat="1" ht="15.75" customHeight="1" thickBot="1" x14ac:dyDescent="0.25">
      <c r="A48" s="177" t="s">
        <v>44</v>
      </c>
      <c r="B48" s="178"/>
      <c r="C48" s="178"/>
      <c r="D48" s="178"/>
      <c r="E48" s="89">
        <f>SUM(E46:E47)</f>
        <v>0</v>
      </c>
      <c r="G48" s="170" t="s">
        <v>52</v>
      </c>
      <c r="H48" s="170"/>
      <c r="I48" s="170"/>
      <c r="J48" s="170"/>
      <c r="K48" s="170"/>
    </row>
    <row r="49" spans="1:18" s="15" customFormat="1" ht="15.75" customHeight="1" x14ac:dyDescent="0.25">
      <c r="A49" s="168" t="s">
        <v>49</v>
      </c>
      <c r="B49" s="168"/>
      <c r="C49" s="168"/>
      <c r="D49" s="168"/>
      <c r="E49" s="168"/>
      <c r="G49" s="169" t="s">
        <v>27</v>
      </c>
      <c r="H49" s="169"/>
      <c r="I49" s="169"/>
      <c r="J49" s="169"/>
      <c r="K49" s="169"/>
    </row>
    <row r="50" spans="1:18" s="15" customFormat="1" ht="15.75" customHeight="1" x14ac:dyDescent="0.25">
      <c r="B50" s="19"/>
      <c r="C50" s="19"/>
      <c r="D50" s="19"/>
      <c r="E50" s="19"/>
      <c r="K50" s="5"/>
      <c r="L50" s="11"/>
      <c r="M50" s="11"/>
      <c r="N50" s="11"/>
      <c r="O50" s="16"/>
      <c r="P50" s="16"/>
      <c r="Q50" s="16"/>
      <c r="R50" s="16"/>
    </row>
    <row r="51" spans="1:18" s="15" customFormat="1" ht="15.75" customHeight="1" x14ac:dyDescent="0.2">
      <c r="A51" s="20"/>
      <c r="B51" s="20"/>
      <c r="C51" s="20"/>
      <c r="D51" s="20"/>
      <c r="E51" s="20"/>
      <c r="G51" s="5"/>
      <c r="H51" s="5"/>
      <c r="I51" s="5"/>
      <c r="J51" s="5"/>
      <c r="K51" s="5"/>
      <c r="L51" s="5"/>
      <c r="M51" s="5"/>
      <c r="N51" s="5"/>
    </row>
    <row r="52" spans="1:18" s="15" customFormat="1" ht="13.5" customHeight="1" x14ac:dyDescent="0.2">
      <c r="A52" s="22"/>
      <c r="B52" s="22"/>
      <c r="C52" s="23"/>
      <c r="D52" s="23"/>
      <c r="E52" s="5"/>
      <c r="G52" s="5"/>
      <c r="H52" s="5"/>
      <c r="I52" s="5"/>
      <c r="J52" s="5"/>
      <c r="K52" s="5"/>
      <c r="L52" s="5"/>
      <c r="M52" s="5"/>
      <c r="N52" s="5"/>
    </row>
    <row r="53" spans="1:18" s="15" customFormat="1" ht="15" customHeight="1" x14ac:dyDescent="0.25">
      <c r="A53" s="24"/>
      <c r="B53" s="25"/>
      <c r="C53" s="25"/>
      <c r="D53" s="25"/>
      <c r="E53" s="4"/>
      <c r="G53" s="5"/>
      <c r="H53" s="5"/>
      <c r="I53" s="5"/>
      <c r="J53" s="5"/>
      <c r="K53" s="5"/>
    </row>
    <row r="54" spans="1:18" s="15" customFormat="1" ht="15" customHeight="1" x14ac:dyDescent="0.25">
      <c r="A54" s="16"/>
      <c r="B54" s="63" t="s">
        <v>50</v>
      </c>
      <c r="C54" s="163" t="s">
        <v>28</v>
      </c>
      <c r="D54" s="163"/>
      <c r="E54" s="21"/>
      <c r="G54" s="5"/>
      <c r="H54" s="5"/>
      <c r="I54" s="5"/>
      <c r="J54" s="5"/>
      <c r="K54" s="5"/>
    </row>
    <row r="55" spans="1:18" s="15" customFormat="1" ht="17.25" customHeight="1" x14ac:dyDescent="0.2">
      <c r="A55" s="28"/>
      <c r="B55" s="5"/>
      <c r="C55" s="5"/>
      <c r="D55" s="5"/>
      <c r="E55" s="5"/>
      <c r="F55" s="11"/>
      <c r="G55" s="5"/>
      <c r="H55" s="5"/>
      <c r="I55" s="5"/>
      <c r="J55" s="5"/>
      <c r="K55" s="5"/>
    </row>
    <row r="56" spans="1:18" s="15" customFormat="1" ht="16.5" customHeight="1" x14ac:dyDescent="0.2">
      <c r="B56" s="17"/>
      <c r="C56" s="17"/>
      <c r="D56" s="17"/>
      <c r="E56" s="5"/>
      <c r="F56" s="11"/>
      <c r="G56" s="5"/>
      <c r="H56" s="5"/>
      <c r="I56" s="5"/>
      <c r="J56" s="5"/>
      <c r="K56" s="5"/>
    </row>
    <row r="57" spans="1:18" ht="16.5" customHeight="1" x14ac:dyDescent="0.2">
      <c r="A57" s="17"/>
      <c r="B57" s="17"/>
      <c r="C57" s="17"/>
      <c r="D57" s="17"/>
    </row>
    <row r="58" spans="1:18" ht="13.5" customHeight="1" x14ac:dyDescent="0.2">
      <c r="A58" s="17"/>
      <c r="B58" s="17"/>
      <c r="C58" s="17"/>
      <c r="D58" s="17"/>
    </row>
    <row r="59" spans="1:18" ht="13.5" customHeight="1" x14ac:dyDescent="0.2">
      <c r="A59" s="17"/>
      <c r="B59" s="17"/>
      <c r="C59" s="17"/>
      <c r="D59" s="17"/>
    </row>
    <row r="60" spans="1:18" x14ac:dyDescent="0.2">
      <c r="A60" s="17"/>
      <c r="B60" s="17"/>
      <c r="C60" s="17"/>
      <c r="D60" s="17"/>
    </row>
    <row r="61" spans="1:18" x14ac:dyDescent="0.2">
      <c r="A61" s="17"/>
      <c r="B61" s="17"/>
      <c r="C61" s="17"/>
      <c r="D61" s="17"/>
    </row>
    <row r="62" spans="1:18" ht="15" x14ac:dyDescent="0.25">
      <c r="A62" s="17"/>
      <c r="B62" s="17"/>
      <c r="C62" s="17"/>
      <c r="D62" s="17"/>
      <c r="G62" s="18"/>
      <c r="H62" s="18"/>
      <c r="I62" s="18"/>
      <c r="J62" s="18"/>
      <c r="K62" s="18"/>
    </row>
    <row r="63" spans="1:18" ht="15.75" customHeight="1" x14ac:dyDescent="0.25">
      <c r="A63" s="17"/>
      <c r="B63" s="17"/>
      <c r="C63" s="17"/>
      <c r="D63" s="17"/>
      <c r="G63" s="18"/>
      <c r="H63" s="18"/>
      <c r="I63" s="18"/>
      <c r="J63" s="18"/>
      <c r="K63" s="18"/>
    </row>
    <row r="64" spans="1:18" ht="15" x14ac:dyDescent="0.25">
      <c r="A64" s="17"/>
      <c r="B64" s="17"/>
      <c r="C64" s="17"/>
      <c r="D64" s="17"/>
      <c r="G64" s="18"/>
      <c r="H64" s="18"/>
      <c r="I64" s="18"/>
      <c r="J64" s="18"/>
      <c r="K64" s="18"/>
    </row>
    <row r="65" spans="1:4" ht="15" customHeight="1" x14ac:dyDescent="0.2">
      <c r="A65" s="17"/>
      <c r="B65" s="17"/>
      <c r="C65" s="17"/>
      <c r="D65" s="17"/>
    </row>
    <row r="66" spans="1:4" ht="15" customHeight="1" x14ac:dyDescent="0.2">
      <c r="A66" s="17"/>
      <c r="B66" s="17"/>
      <c r="C66" s="17"/>
      <c r="D66" s="17"/>
    </row>
    <row r="67" spans="1:4" x14ac:dyDescent="0.2">
      <c r="A67" s="17"/>
      <c r="B67" s="17"/>
      <c r="C67" s="17"/>
      <c r="D67" s="17"/>
    </row>
    <row r="68" spans="1:4" x14ac:dyDescent="0.2">
      <c r="A68" s="17"/>
      <c r="B68" s="17"/>
      <c r="C68" s="17"/>
      <c r="D68" s="17"/>
    </row>
    <row r="69" spans="1:4" x14ac:dyDescent="0.2">
      <c r="A69" s="17"/>
      <c r="B69" s="17"/>
      <c r="C69" s="17"/>
      <c r="D69" s="17"/>
    </row>
    <row r="70" spans="1:4" x14ac:dyDescent="0.2">
      <c r="A70" s="17"/>
      <c r="B70" s="17"/>
      <c r="C70" s="17"/>
      <c r="D70" s="17"/>
    </row>
    <row r="71" spans="1:4" x14ac:dyDescent="0.2">
      <c r="A71" s="17"/>
      <c r="B71" s="17"/>
      <c r="C71" s="17"/>
      <c r="D71" s="17"/>
    </row>
    <row r="72" spans="1:4" x14ac:dyDescent="0.2">
      <c r="A72" s="17"/>
      <c r="B72" s="17"/>
      <c r="C72" s="17"/>
      <c r="D72" s="17"/>
    </row>
    <row r="73" spans="1:4" x14ac:dyDescent="0.2">
      <c r="A73" s="17"/>
      <c r="B73" s="17"/>
      <c r="C73" s="17"/>
      <c r="D73" s="17"/>
    </row>
    <row r="74" spans="1:4" x14ac:dyDescent="0.2">
      <c r="A74" s="17"/>
      <c r="B74" s="17"/>
      <c r="C74" s="17"/>
      <c r="D74" s="17"/>
    </row>
    <row r="75" spans="1:4" x14ac:dyDescent="0.2">
      <c r="A75" s="17"/>
      <c r="B75" s="17"/>
      <c r="C75" s="17"/>
      <c r="D75" s="17"/>
    </row>
    <row r="80" spans="1:4" ht="12" customHeight="1" x14ac:dyDescent="0.2"/>
    <row r="81" spans="1:11" s="18" customFormat="1" ht="16.5" customHeight="1" x14ac:dyDescent="0.25">
      <c r="A81" s="5"/>
      <c r="B81" s="5"/>
      <c r="C81" s="5"/>
      <c r="D81" s="5"/>
      <c r="E81" s="5"/>
      <c r="F81" s="11"/>
      <c r="G81" s="5"/>
      <c r="H81" s="5"/>
      <c r="I81" s="5"/>
      <c r="J81" s="5"/>
      <c r="K81" s="5"/>
    </row>
    <row r="82" spans="1:11" s="18" customFormat="1" ht="34.5" customHeight="1" x14ac:dyDescent="0.25">
      <c r="A82" s="5"/>
      <c r="B82" s="5"/>
      <c r="C82" s="5"/>
      <c r="D82" s="5"/>
      <c r="E82" s="5"/>
      <c r="F82" s="11"/>
      <c r="G82" s="5"/>
      <c r="H82" s="5"/>
      <c r="I82" s="5"/>
      <c r="J82" s="5"/>
      <c r="K82" s="5"/>
    </row>
    <row r="83" spans="1:11" s="18" customFormat="1" ht="15" customHeight="1" x14ac:dyDescent="0.25">
      <c r="A83" s="5"/>
      <c r="B83" s="5"/>
      <c r="C83" s="5"/>
      <c r="D83" s="5"/>
      <c r="E83" s="5"/>
      <c r="F83" s="11"/>
      <c r="G83" s="5"/>
      <c r="H83" s="5"/>
      <c r="I83" s="5"/>
      <c r="J83" s="5"/>
      <c r="K83" s="5"/>
    </row>
    <row r="84" spans="1:11" ht="15.75" customHeight="1" x14ac:dyDescent="0.2"/>
  </sheetData>
  <mergeCells count="52">
    <mergeCell ref="C54:D54"/>
    <mergeCell ref="A47:D47"/>
    <mergeCell ref="G47:H47"/>
    <mergeCell ref="I47:K47"/>
    <mergeCell ref="A48:D48"/>
    <mergeCell ref="G48:K48"/>
    <mergeCell ref="A49:E49"/>
    <mergeCell ref="G49:K49"/>
    <mergeCell ref="G45:H45"/>
    <mergeCell ref="I45:K45"/>
    <mergeCell ref="A46:D46"/>
    <mergeCell ref="G46:H46"/>
    <mergeCell ref="I46:K46"/>
    <mergeCell ref="G42:K42"/>
    <mergeCell ref="G43:H43"/>
    <mergeCell ref="I43:K43"/>
    <mergeCell ref="G44:H44"/>
    <mergeCell ref="I44:K44"/>
    <mergeCell ref="D31:D32"/>
    <mergeCell ref="E31:E32"/>
    <mergeCell ref="G36:G40"/>
    <mergeCell ref="A37:A40"/>
    <mergeCell ref="G41:J41"/>
    <mergeCell ref="G18:G22"/>
    <mergeCell ref="A19:A23"/>
    <mergeCell ref="B19:B20"/>
    <mergeCell ref="C19:C20"/>
    <mergeCell ref="D19:D20"/>
    <mergeCell ref="E19:E20"/>
    <mergeCell ref="G23:G28"/>
    <mergeCell ref="A25:A29"/>
    <mergeCell ref="B25:B26"/>
    <mergeCell ref="C25:C26"/>
    <mergeCell ref="D25:D26"/>
    <mergeCell ref="E25:E26"/>
    <mergeCell ref="G29:G34"/>
    <mergeCell ref="A31:A35"/>
    <mergeCell ref="B31:B32"/>
    <mergeCell ref="C31:C32"/>
    <mergeCell ref="G11:H11"/>
    <mergeCell ref="G12:G17"/>
    <mergeCell ref="A13:A17"/>
    <mergeCell ref="B13:B14"/>
    <mergeCell ref="C13:C14"/>
    <mergeCell ref="D13:D14"/>
    <mergeCell ref="E13:E14"/>
    <mergeCell ref="A10:K10"/>
    <mergeCell ref="A1:K1"/>
    <mergeCell ref="A2:K2"/>
    <mergeCell ref="A3:K3"/>
    <mergeCell ref="A4:K4"/>
    <mergeCell ref="A9:K9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5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HOJA DE PEDIDO 2018</vt:lpstr>
      <vt:lpstr>HOJA DE PEDIDO 2018 CON FÓRMULA</vt:lpstr>
      <vt:lpstr>'HOJA DE PEDIDO 2018'!Print_Area</vt:lpstr>
      <vt:lpstr>'HOJA DE PEDIDO 2018 CON FÓRMULA'!Print_Area</vt:lpstr>
    </vt:vector>
  </TitlesOfParts>
  <Company>ASCBC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Sonia Ruedas</cp:lastModifiedBy>
  <cp:lastPrinted>2018-11-30T20:55:51Z</cp:lastPrinted>
  <dcterms:created xsi:type="dcterms:W3CDTF">2006-03-28T17:51:51Z</dcterms:created>
  <dcterms:modified xsi:type="dcterms:W3CDTF">2018-12-20T00:18:53Z</dcterms:modified>
</cp:coreProperties>
</file>